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18142\Downloads\"/>
    </mc:Choice>
  </mc:AlternateContent>
  <bookViews>
    <workbookView xWindow="0" yWindow="0" windowWidth="28800" windowHeight="14250"/>
  </bookViews>
  <sheets>
    <sheet name="Appendix_A" sheetId="1" r:id="rId1"/>
    <sheet name="Appendix_B" sheetId="2" r:id="rId2"/>
    <sheet name="Appendix_C" sheetId="3" r:id="rId3"/>
  </sheets>
  <calcPr calcId="162913"/>
</workbook>
</file>

<file path=xl/calcChain.xml><?xml version="1.0" encoding="utf-8"?>
<calcChain xmlns="http://schemas.openxmlformats.org/spreadsheetml/2006/main">
  <c r="J29" i="3" l="1"/>
  <c r="I29" i="3"/>
  <c r="H29" i="3"/>
  <c r="G29" i="3"/>
  <c r="C29" i="3"/>
  <c r="B29" i="3"/>
  <c r="K28" i="3"/>
  <c r="F28" i="3"/>
  <c r="E28" i="3"/>
  <c r="D28" i="3"/>
  <c r="K27" i="3"/>
  <c r="F27" i="3"/>
  <c r="E27" i="3"/>
  <c r="D27" i="3"/>
  <c r="K26" i="3"/>
  <c r="F26" i="3"/>
  <c r="E26" i="3"/>
  <c r="D26" i="3"/>
  <c r="K25" i="3"/>
  <c r="F25" i="3"/>
  <c r="E25" i="3"/>
  <c r="D25" i="3"/>
  <c r="K24" i="3"/>
  <c r="F24" i="3"/>
  <c r="E24" i="3"/>
  <c r="D24" i="3"/>
  <c r="K23" i="3"/>
  <c r="F23" i="3"/>
  <c r="E23" i="3"/>
  <c r="D23" i="3"/>
  <c r="K22" i="3"/>
  <c r="F22" i="3"/>
  <c r="E22" i="3"/>
  <c r="D22" i="3"/>
  <c r="K21" i="3"/>
  <c r="F21" i="3"/>
  <c r="E21" i="3"/>
  <c r="D21" i="3"/>
  <c r="K20" i="3"/>
  <c r="F20" i="3"/>
  <c r="E20" i="3"/>
  <c r="D20" i="3"/>
  <c r="K19" i="3"/>
  <c r="F19" i="3"/>
  <c r="E19" i="3"/>
  <c r="D19" i="3"/>
  <c r="K18" i="3"/>
  <c r="F18" i="3"/>
  <c r="E18" i="3"/>
  <c r="D18" i="3"/>
  <c r="K17" i="3"/>
  <c r="F17" i="3"/>
  <c r="E17" i="3"/>
  <c r="D17" i="3"/>
  <c r="K16" i="3"/>
  <c r="F16" i="3"/>
  <c r="E16" i="3"/>
  <c r="D16" i="3"/>
  <c r="K15" i="3"/>
  <c r="E15" i="3"/>
  <c r="F15" i="3" s="1"/>
  <c r="D15" i="3"/>
  <c r="K14" i="3"/>
  <c r="E14" i="3"/>
  <c r="F14" i="3" s="1"/>
  <c r="D14" i="3"/>
  <c r="K13" i="3"/>
  <c r="E13" i="3"/>
  <c r="D13" i="3"/>
  <c r="K12" i="3"/>
  <c r="E12" i="3"/>
  <c r="F12" i="3" s="1"/>
  <c r="D12" i="3"/>
  <c r="K11" i="3"/>
  <c r="D11" i="3"/>
  <c r="K10" i="3"/>
  <c r="D10" i="3"/>
  <c r="K9" i="3"/>
  <c r="D9" i="3"/>
  <c r="J30" i="2"/>
  <c r="I30" i="2"/>
  <c r="H30" i="2"/>
  <c r="G30" i="2"/>
  <c r="C30" i="2"/>
  <c r="B30" i="2"/>
  <c r="K29" i="2"/>
  <c r="F29" i="2"/>
  <c r="E29" i="2"/>
  <c r="D29" i="2"/>
  <c r="K28" i="2"/>
  <c r="F28" i="2"/>
  <c r="E28" i="2"/>
  <c r="D28" i="2"/>
  <c r="K27" i="2"/>
  <c r="F27" i="2"/>
  <c r="E27" i="2"/>
  <c r="D27" i="2"/>
  <c r="K26" i="2"/>
  <c r="F26" i="2"/>
  <c r="E26" i="2"/>
  <c r="D26" i="2"/>
  <c r="K25" i="2"/>
  <c r="F25" i="2"/>
  <c r="E25" i="2"/>
  <c r="D25" i="2"/>
  <c r="K24" i="2"/>
  <c r="F24" i="2"/>
  <c r="E24" i="2"/>
  <c r="D24" i="2"/>
  <c r="K23" i="2"/>
  <c r="F23" i="2"/>
  <c r="E23" i="2"/>
  <c r="D23" i="2"/>
  <c r="K22" i="2"/>
  <c r="F22" i="2"/>
  <c r="E22" i="2"/>
  <c r="D22" i="2"/>
  <c r="K21" i="2"/>
  <c r="F21" i="2"/>
  <c r="E21" i="2"/>
  <c r="D21" i="2"/>
  <c r="K20" i="2"/>
  <c r="F20" i="2"/>
  <c r="E20" i="2"/>
  <c r="D20" i="2"/>
  <c r="K18" i="2"/>
  <c r="F18" i="2"/>
  <c r="E18" i="2"/>
  <c r="D18" i="2"/>
  <c r="K17" i="2"/>
  <c r="F17" i="2"/>
  <c r="E17" i="2"/>
  <c r="K16" i="2"/>
  <c r="F16" i="2"/>
  <c r="E16" i="2"/>
  <c r="K15" i="2"/>
  <c r="E15" i="2"/>
  <c r="F15" i="2" s="1"/>
  <c r="D15" i="2"/>
  <c r="K14" i="2"/>
  <c r="E14" i="2"/>
  <c r="F14" i="2" s="1"/>
  <c r="D14" i="2"/>
  <c r="K13" i="2"/>
  <c r="E13" i="2"/>
  <c r="F13" i="2" s="1"/>
  <c r="D13" i="2"/>
  <c r="K12" i="2"/>
  <c r="E12" i="2"/>
  <c r="D12" i="2"/>
  <c r="K11" i="2"/>
  <c r="D11" i="2"/>
  <c r="K10" i="2"/>
  <c r="D10" i="2"/>
  <c r="K9" i="2"/>
  <c r="D9" i="2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E29" i="3" l="1"/>
  <c r="F29" i="3" s="1"/>
  <c r="D29" i="3"/>
  <c r="D30" i="2"/>
  <c r="E30" i="2"/>
  <c r="F30" i="2" s="1"/>
  <c r="K30" i="2"/>
  <c r="K29" i="3"/>
  <c r="F13" i="3"/>
  <c r="F12" i="2"/>
</calcChain>
</file>

<file path=xl/sharedStrings.xml><?xml version="1.0" encoding="utf-8"?>
<sst xmlns="http://schemas.openxmlformats.org/spreadsheetml/2006/main" count="111" uniqueCount="74">
  <si>
    <t>National Coring Programme 2022</t>
  </si>
  <si>
    <t xml:space="preserve">APPENDIX A   </t>
  </si>
  <si>
    <t>Date</t>
  </si>
  <si>
    <t xml:space="preserve">RA: </t>
  </si>
  <si>
    <t>(Infill RA &amp; RA Rep eg Fife Council- I Jones)</t>
  </si>
  <si>
    <t>Undertaker:</t>
  </si>
  <si>
    <t>(Infill SU &amp; SU Rep eg SW - C.McQueen)</t>
  </si>
  <si>
    <t>Version 11</t>
  </si>
  <si>
    <t>Core Reference Number</t>
  </si>
  <si>
    <t>Local Reference</t>
  </si>
  <si>
    <t>Activity Reference</t>
  </si>
  <si>
    <t>Street and exact location. Including Postcode (and OS Grid ref).</t>
  </si>
  <si>
    <t>Town</t>
  </si>
  <si>
    <t>Date Core Taken (dd/mm/yy)</t>
  </si>
  <si>
    <t xml:space="preserve">Category C/W 0, 1, 2, 3 or 4  or F/W </t>
  </si>
  <si>
    <t>Specified Material Thickness (mm)</t>
  </si>
  <si>
    <t>Core Thickness
(mm)</t>
  </si>
  <si>
    <t>Actual Reinstatement Size (Metres)</t>
  </si>
  <si>
    <t>Coring Contractor Opinion</t>
  </si>
  <si>
    <t>Roads Authority Agree CC Result (Y/N) &amp; outcome</t>
  </si>
  <si>
    <t>Final Agreed Result (Following agreement meeting if required)</t>
  </si>
  <si>
    <t>Final Main Cause of Failure</t>
  </si>
  <si>
    <t>Final 2nd Cause of Failure if Appropriate</t>
  </si>
  <si>
    <t>Date of final agreement &amp; Comments</t>
  </si>
  <si>
    <t>SC</t>
  </si>
  <si>
    <t>BC/ Base</t>
  </si>
  <si>
    <t xml:space="preserve">Length </t>
  </si>
  <si>
    <t xml:space="preserve">Breadth </t>
  </si>
  <si>
    <t>Area</t>
  </si>
  <si>
    <t>Coring Contractor  result</t>
  </si>
  <si>
    <t>Main Cause of Failure (CC)</t>
  </si>
  <si>
    <t>Secondary Cause of Failure if Appropriate (CC)</t>
  </si>
  <si>
    <t>FC SW 001</t>
  </si>
  <si>
    <t>SW515-CWA/MOR/12345/2000034B</t>
  </si>
  <si>
    <t>18 Queen Street Nr the Post Office past the traffic lights. KY18 9JB. (623567,890023)</t>
  </si>
  <si>
    <t>Auchterbogle, Fife</t>
  </si>
  <si>
    <t>C/W 4</t>
  </si>
  <si>
    <t>Fail</t>
  </si>
  <si>
    <t>FAIL VOIDING</t>
  </si>
  <si>
    <t>FAIL BOND</t>
  </si>
  <si>
    <t>Yes - Fail</t>
  </si>
  <si>
    <t>Voiding</t>
  </si>
  <si>
    <t>11/11/22. Void test result confirmed at 11%, Debond was clean &amp; coated.</t>
  </si>
  <si>
    <t>(Feel free to insert extra rows)</t>
  </si>
  <si>
    <t>(Examples shown in red)</t>
  </si>
  <si>
    <t xml:space="preserve">APPENDIX B  </t>
  </si>
  <si>
    <t>Date:</t>
  </si>
  <si>
    <t>CORE</t>
  </si>
  <si>
    <t>PASS</t>
  </si>
  <si>
    <t>FAIL</t>
  </si>
  <si>
    <t>FAILURE TYPE</t>
  </si>
  <si>
    <t>Roads Authority</t>
  </si>
  <si>
    <t>Nos.</t>
  </si>
  <si>
    <t>%</t>
  </si>
  <si>
    <t>Layer Tolerances</t>
  </si>
  <si>
    <t>Material Type</t>
  </si>
  <si>
    <t>Bond</t>
  </si>
  <si>
    <t>Total No of Failure Types</t>
  </si>
  <si>
    <t>(Infill RA eg W.Lothian)</t>
  </si>
  <si>
    <t>Infill SUs in each row</t>
  </si>
  <si>
    <t>eg</t>
  </si>
  <si>
    <t xml:space="preserve"> BT</t>
  </si>
  <si>
    <t xml:space="preserve"> SGN</t>
  </si>
  <si>
    <t>Virgin Media</t>
  </si>
  <si>
    <t>Scottish Water</t>
  </si>
  <si>
    <t>TOTALS</t>
  </si>
  <si>
    <t>Only final confirmed/agreed results should be recorded on this sheet.</t>
  </si>
  <si>
    <t xml:space="preserve">APPENDIX C  </t>
  </si>
  <si>
    <t>Lead Authority</t>
  </si>
  <si>
    <t>e.g. NoSRAUC</t>
  </si>
  <si>
    <t>Statutory Undertaker</t>
  </si>
  <si>
    <t>Lead Authority to infill each SU total for whole area</t>
  </si>
  <si>
    <r>
      <rPr>
        <sz val="10"/>
        <color rgb="FFFF6600"/>
        <rFont val="Arial"/>
        <family val="2"/>
      </rPr>
      <t xml:space="preserve">         dd</t>
    </r>
    <r>
      <rPr>
        <sz val="10"/>
        <color rgb="FFFF0000"/>
        <rFont val="Arial"/>
        <family val="2"/>
      </rPr>
      <t>/mm/yyyy</t>
    </r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</si>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</sst>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&quot; &quot;[$£]#,##0.00&quot; &quot;;&quot;-&quot;[$£]#,##0.00&quot; &quot;;&quot; &quot;[$£]&quot;-&quot;00&quot; &quot;;&quot; &quot;@&quot; &quot;"/>
  </numFmts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66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64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165" fontId="5" fillId="0" borderId="13" xfId="0" applyNumberFormat="1" applyFont="1" applyBorder="1" applyAlignment="1" applyProtection="1">
      <alignment horizontal="center" wrapText="1"/>
      <protection locked="0"/>
    </xf>
    <xf numFmtId="165" fontId="5" fillId="0" borderId="10" xfId="0" applyNumberFormat="1" applyFont="1" applyBorder="1" applyAlignment="1" applyProtection="1">
      <alignment horizontal="center" wrapText="1"/>
      <protection locked="0"/>
    </xf>
    <xf numFmtId="2" fontId="5" fillId="0" borderId="14" xfId="0" applyNumberFormat="1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1" fontId="0" fillId="0" borderId="9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165" fontId="0" fillId="0" borderId="13" xfId="0" applyNumberFormat="1" applyBorder="1" applyAlignment="1" applyProtection="1">
      <alignment horizontal="center" wrapText="1"/>
      <protection locked="0"/>
    </xf>
    <xf numFmtId="165" fontId="0" fillId="0" borderId="10" xfId="0" applyNumberForma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left" wrapText="1"/>
    </xf>
    <xf numFmtId="0" fontId="0" fillId="0" borderId="19" xfId="0" applyBorder="1" applyAlignment="1" applyProtection="1">
      <alignment wrapText="1"/>
      <protection locked="0"/>
    </xf>
    <xf numFmtId="165" fontId="0" fillId="0" borderId="19" xfId="0" applyNumberFormat="1" applyBorder="1" applyAlignment="1" applyProtection="1">
      <alignment horizontal="center" wrapText="1"/>
      <protection locked="0"/>
    </xf>
    <xf numFmtId="2" fontId="0" fillId="0" borderId="12" xfId="0" applyNumberForma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6" fontId="1" fillId="0" borderId="10" xfId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165" fontId="0" fillId="0" borderId="26" xfId="0" applyNumberFormat="1" applyBorder="1" applyAlignment="1" applyProtection="1">
      <alignment horizontal="center" wrapText="1"/>
      <protection locked="0"/>
    </xf>
    <xf numFmtId="165" fontId="0" fillId="0" borderId="23" xfId="0" applyNumberFormat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left" wrapText="1"/>
    </xf>
    <xf numFmtId="0" fontId="0" fillId="0" borderId="24" xfId="0" applyBorder="1" applyAlignment="1" applyProtection="1">
      <alignment wrapText="1"/>
      <protection locked="0"/>
    </xf>
    <xf numFmtId="2" fontId="0" fillId="0" borderId="25" xfId="0" applyNumberForma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6" borderId="17" xfId="0" applyFont="1" applyFill="1" applyBorder="1" applyAlignment="1" applyProtection="1">
      <alignment horizontal="center"/>
    </xf>
    <xf numFmtId="0" fontId="4" fillId="6" borderId="53" xfId="0" applyFont="1" applyFill="1" applyBorder="1" applyAlignment="1" applyProtection="1">
      <alignment horizontal="center"/>
    </xf>
    <xf numFmtId="0" fontId="3" fillId="8" borderId="49" xfId="0" applyFont="1" applyFill="1" applyBorder="1" applyAlignment="1" applyProtection="1">
      <alignment horizontal="center"/>
    </xf>
    <xf numFmtId="0" fontId="3" fillId="8" borderId="50" xfId="0" applyFont="1" applyFill="1" applyBorder="1" applyAlignment="1" applyProtection="1">
      <alignment horizontal="center"/>
    </xf>
    <xf numFmtId="9" fontId="3" fillId="8" borderId="51" xfId="2" applyFont="1" applyFill="1" applyBorder="1" applyAlignment="1" applyProtection="1">
      <alignment horizontal="center"/>
    </xf>
    <xf numFmtId="1" fontId="3" fillId="8" borderId="50" xfId="2" applyNumberFormat="1" applyFont="1" applyFill="1" applyBorder="1" applyAlignment="1" applyProtection="1">
      <alignment horizontal="center"/>
    </xf>
    <xf numFmtId="9" fontId="3" fillId="8" borderId="52" xfId="2" applyFont="1" applyFill="1" applyBorder="1" applyAlignment="1" applyProtection="1">
      <alignment horizontal="center"/>
    </xf>
    <xf numFmtId="0" fontId="3" fillId="8" borderId="43" xfId="0" applyFont="1" applyFill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9" fontId="1" fillId="0" borderId="10" xfId="2" applyFont="1" applyBorder="1" applyAlignment="1" applyProtection="1">
      <alignment horizontal="center"/>
      <protection locked="0"/>
    </xf>
    <xf numFmtId="1" fontId="1" fillId="0" borderId="11" xfId="2" applyNumberFormat="1" applyFont="1" applyBorder="1" applyAlignment="1" applyProtection="1">
      <alignment horizontal="center"/>
      <protection locked="0"/>
    </xf>
    <xf numFmtId="9" fontId="1" fillId="0" borderId="34" xfId="2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9" fontId="1" fillId="0" borderId="19" xfId="2" applyFont="1" applyBorder="1" applyAlignment="1" applyProtection="1">
      <alignment horizontal="center"/>
      <protection locked="0"/>
    </xf>
    <xf numFmtId="1" fontId="1" fillId="0" borderId="27" xfId="2" applyNumberFormat="1" applyFont="1" applyBorder="1" applyAlignment="1" applyProtection="1">
      <alignment horizontal="center"/>
      <protection locked="0"/>
    </xf>
    <xf numFmtId="9" fontId="1" fillId="0" borderId="46" xfId="2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9" fontId="5" fillId="0" borderId="19" xfId="2" applyFont="1" applyBorder="1" applyAlignment="1" applyProtection="1">
      <alignment horizontal="center"/>
      <protection locked="0"/>
    </xf>
    <xf numFmtId="1" fontId="5" fillId="0" borderId="28" xfId="2" applyNumberFormat="1" applyFont="1" applyBorder="1" applyAlignment="1" applyProtection="1">
      <alignment horizontal="center"/>
      <protection locked="0"/>
    </xf>
    <xf numFmtId="9" fontId="5" fillId="0" borderId="46" xfId="2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1" fontId="1" fillId="0" borderId="28" xfId="2" applyNumberFormat="1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9" fontId="1" fillId="0" borderId="29" xfId="2" applyFont="1" applyBorder="1" applyAlignment="1" applyProtection="1">
      <alignment horizontal="center"/>
      <protection locked="0"/>
    </xf>
    <xf numFmtId="9" fontId="1" fillId="0" borderId="48" xfId="2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56" xfId="0" applyFont="1" applyBorder="1" applyProtection="1">
      <protection locked="0"/>
    </xf>
    <xf numFmtId="0" fontId="0" fillId="0" borderId="57" xfId="0" applyFont="1" applyBorder="1" applyProtection="1">
      <protection locked="0"/>
    </xf>
    <xf numFmtId="0" fontId="0" fillId="0" borderId="31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5" fillId="0" borderId="67" xfId="0" applyFont="1" applyBorder="1" applyAlignment="1" applyProtection="1">
      <alignment horizontal="left" wrapText="1"/>
      <protection locked="0"/>
    </xf>
    <xf numFmtId="0" fontId="5" fillId="0" borderId="61" xfId="0" applyFont="1" applyBorder="1" applyAlignment="1" applyProtection="1">
      <alignment horizontal="left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6" borderId="72" xfId="0" applyFont="1" applyFill="1" applyBorder="1" applyAlignment="1" applyProtection="1">
      <alignment horizontal="center"/>
    </xf>
    <xf numFmtId="0" fontId="0" fillId="6" borderId="73" xfId="0" applyFont="1" applyFill="1" applyBorder="1" applyAlignment="1" applyProtection="1">
      <alignment horizontal="center"/>
    </xf>
    <xf numFmtId="0" fontId="0" fillId="6" borderId="74" xfId="0" applyFont="1" applyFill="1" applyBorder="1" applyAlignment="1" applyProtection="1">
      <alignment horizontal="center"/>
    </xf>
    <xf numFmtId="0" fontId="3" fillId="6" borderId="75" xfId="0" applyFont="1" applyFill="1" applyBorder="1" applyAlignment="1" applyProtection="1">
      <alignment horizontal="center"/>
    </xf>
    <xf numFmtId="0" fontId="3" fillId="6" borderId="79" xfId="0" applyFont="1" applyFill="1" applyBorder="1" applyAlignment="1" applyProtection="1">
      <alignment horizontal="left"/>
    </xf>
    <xf numFmtId="0" fontId="3" fillId="6" borderId="80" xfId="0" applyFont="1" applyFill="1" applyBorder="1" applyAlignment="1" applyProtection="1">
      <alignment horizontal="left"/>
    </xf>
    <xf numFmtId="0" fontId="3" fillId="6" borderId="81" xfId="0" applyFont="1" applyFill="1" applyBorder="1" applyAlignment="1" applyProtection="1">
      <alignment horizontal="left"/>
    </xf>
    <xf numFmtId="0" fontId="3" fillId="6" borderId="75" xfId="0" applyFont="1" applyFill="1" applyBorder="1" applyAlignment="1" applyProtection="1">
      <alignment horizontal="left"/>
    </xf>
    <xf numFmtId="0" fontId="0" fillId="7" borderId="56" xfId="0" applyFont="1" applyFill="1" applyBorder="1" applyAlignment="1" applyProtection="1">
      <alignment horizontal="center"/>
    </xf>
    <xf numFmtId="0" fontId="0" fillId="7" borderId="57" xfId="0" applyFont="1" applyFill="1" applyBorder="1" applyAlignment="1" applyProtection="1">
      <alignment horizontal="center"/>
    </xf>
    <xf numFmtId="0" fontId="0" fillId="7" borderId="31" xfId="0" applyFont="1" applyFill="1" applyBorder="1" applyAlignment="1" applyProtection="1">
      <alignment horizontal="center"/>
    </xf>
    <xf numFmtId="0" fontId="0" fillId="7" borderId="32" xfId="0" applyFont="1" applyFill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  <protection locked="0"/>
    </xf>
    <xf numFmtId="0" fontId="7" fillId="6" borderId="58" xfId="0" applyFont="1" applyFill="1" applyBorder="1" applyAlignment="1" applyProtection="1">
      <alignment horizontal="center"/>
    </xf>
    <xf numFmtId="0" fontId="0" fillId="6" borderId="54" xfId="0" applyFill="1" applyBorder="1" applyProtection="1"/>
    <xf numFmtId="0" fontId="7" fillId="6" borderId="55" xfId="0" applyFont="1" applyFill="1" applyBorder="1" applyAlignment="1" applyProtection="1">
      <alignment horizontal="center"/>
    </xf>
    <xf numFmtId="0" fontId="7" fillId="6" borderId="68" xfId="0" applyFont="1" applyFill="1" applyBorder="1" applyAlignment="1" applyProtection="1">
      <alignment horizontal="center"/>
    </xf>
    <xf numFmtId="0" fontId="7" fillId="6" borderId="56" xfId="0" applyFont="1" applyFill="1" applyBorder="1" applyAlignment="1" applyProtection="1">
      <alignment horizontal="left"/>
    </xf>
    <xf numFmtId="0" fontId="7" fillId="6" borderId="53" xfId="0" applyFont="1" applyFill="1" applyBorder="1" applyAlignment="1" applyProtection="1">
      <alignment horizontal="left"/>
    </xf>
    <xf numFmtId="0" fontId="3" fillId="8" borderId="30" xfId="0" applyFont="1" applyFill="1" applyBorder="1" applyAlignment="1" applyProtection="1">
      <alignment horizontal="center"/>
    </xf>
    <xf numFmtId="0" fontId="3" fillId="8" borderId="64" xfId="0" applyFont="1" applyFill="1" applyBorder="1" applyAlignment="1" applyProtection="1">
      <alignment horizontal="center"/>
    </xf>
    <xf numFmtId="0" fontId="3" fillId="8" borderId="54" xfId="0" applyFont="1" applyFill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7" borderId="60" xfId="0" applyFont="1" applyFill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right"/>
      <protection locked="0"/>
    </xf>
    <xf numFmtId="9" fontId="5" fillId="0" borderId="10" xfId="2" applyFont="1" applyBorder="1" applyAlignment="1" applyProtection="1">
      <alignment horizontal="center"/>
      <protection locked="0"/>
    </xf>
    <xf numFmtId="1" fontId="5" fillId="0" borderId="11" xfId="2" applyNumberFormat="1" applyFont="1" applyBorder="1" applyAlignment="1" applyProtection="1">
      <alignment horizontal="center"/>
      <protection locked="0"/>
    </xf>
    <xf numFmtId="9" fontId="5" fillId="0" borderId="34" xfId="2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1" fontId="5" fillId="0" borderId="27" xfId="2" applyNumberFormat="1" applyFont="1" applyBorder="1" applyAlignment="1" applyProtection="1">
      <alignment horizontal="center"/>
      <protection locked="0"/>
    </xf>
    <xf numFmtId="9" fontId="0" fillId="0" borderId="19" xfId="2" applyFont="1" applyBorder="1" applyAlignment="1" applyProtection="1">
      <alignment horizontal="center"/>
      <protection locked="0"/>
    </xf>
    <xf numFmtId="1" fontId="0" fillId="0" borderId="28" xfId="2" applyNumberFormat="1" applyFont="1" applyBorder="1" applyAlignment="1" applyProtection="1">
      <alignment horizontal="center"/>
      <protection locked="0"/>
    </xf>
    <xf numFmtId="9" fontId="0" fillId="0" borderId="46" xfId="2" applyFont="1" applyBorder="1" applyAlignment="1" applyProtection="1">
      <alignment horizontal="center"/>
      <protection locked="0"/>
    </xf>
    <xf numFmtId="9" fontId="0" fillId="0" borderId="36" xfId="2" applyFont="1" applyBorder="1" applyAlignment="1" applyProtection="1">
      <alignment horizontal="center"/>
      <protection locked="0"/>
    </xf>
    <xf numFmtId="1" fontId="0" fillId="0" borderId="59" xfId="2" applyNumberFormat="1" applyFont="1" applyBorder="1" applyAlignment="1" applyProtection="1">
      <alignment horizontal="center"/>
      <protection locked="0"/>
    </xf>
    <xf numFmtId="9" fontId="0" fillId="0" borderId="37" xfId="2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7" fillId="6" borderId="60" xfId="0" applyFont="1" applyFill="1" applyBorder="1" applyAlignment="1" applyProtection="1">
      <alignment horizontal="center"/>
    </xf>
    <xf numFmtId="9" fontId="3" fillId="8" borderId="65" xfId="2" applyFont="1" applyFill="1" applyBorder="1" applyAlignment="1" applyProtection="1">
      <alignment horizontal="center"/>
    </xf>
    <xf numFmtId="1" fontId="3" fillId="8" borderId="64" xfId="2" applyNumberFormat="1" applyFont="1" applyFill="1" applyBorder="1" applyAlignment="1" applyProtection="1">
      <alignment horizontal="center"/>
    </xf>
    <xf numFmtId="9" fontId="3" fillId="8" borderId="66" xfId="2" applyFont="1" applyFill="1" applyBorder="1" applyAlignment="1" applyProtection="1">
      <alignment horizontal="center"/>
    </xf>
    <xf numFmtId="0" fontId="0" fillId="2" borderId="86" xfId="0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65" xfId="0" applyFill="1" applyBorder="1" applyAlignment="1" applyProtection="1">
      <alignment horizontal="center" vertical="center" wrapText="1"/>
    </xf>
    <xf numFmtId="0" fontId="0" fillId="2" borderId="66" xfId="0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63" xfId="0" applyFont="1" applyFill="1" applyBorder="1" applyAlignment="1" applyProtection="1">
      <alignment horizontal="center"/>
    </xf>
    <xf numFmtId="0" fontId="3" fillId="2" borderId="86" xfId="0" applyFont="1" applyFill="1" applyBorder="1" applyAlignment="1" applyProtection="1">
      <alignment horizontal="center"/>
    </xf>
    <xf numFmtId="0" fontId="3" fillId="2" borderId="89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90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1" xfId="0" applyFont="1" applyFill="1" applyBorder="1" applyAlignment="1" applyProtection="1">
      <alignment horizontal="center" wrapText="1"/>
    </xf>
    <xf numFmtId="0" fontId="2" fillId="2" borderId="55" xfId="0" applyFont="1" applyFill="1" applyBorder="1" applyProtection="1"/>
    <xf numFmtId="0" fontId="0" fillId="2" borderId="56" xfId="0" applyFill="1" applyBorder="1" applyAlignment="1" applyProtection="1">
      <alignment horizontal="center"/>
    </xf>
    <xf numFmtId="0" fontId="0" fillId="2" borderId="56" xfId="0" applyFill="1" applyBorder="1" applyProtection="1"/>
    <xf numFmtId="0" fontId="3" fillId="2" borderId="56" xfId="0" applyFont="1" applyFill="1" applyBorder="1" applyAlignment="1" applyProtection="1">
      <alignment wrapText="1"/>
    </xf>
    <xf numFmtId="0" fontId="0" fillId="2" borderId="57" xfId="0" applyFill="1" applyBorder="1" applyProtection="1"/>
    <xf numFmtId="0" fontId="3" fillId="2" borderId="58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0" fillId="6" borderId="0" xfId="0" applyFill="1" applyBorder="1"/>
    <xf numFmtId="0" fontId="0" fillId="2" borderId="92" xfId="0" applyFill="1" applyBorder="1" applyAlignment="1" applyProtection="1">
      <alignment horizontal="center"/>
    </xf>
    <xf numFmtId="0" fontId="0" fillId="2" borderId="60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2" fillId="5" borderId="55" xfId="0" applyFont="1" applyFill="1" applyBorder="1" applyProtection="1"/>
    <xf numFmtId="0" fontId="0" fillId="6" borderId="56" xfId="0" applyFont="1" applyFill="1" applyBorder="1" applyProtection="1"/>
    <xf numFmtId="0" fontId="3" fillId="6" borderId="56" xfId="0" applyFont="1" applyFill="1" applyBorder="1" applyAlignment="1" applyProtection="1">
      <alignment horizontal="right"/>
    </xf>
    <xf numFmtId="0" fontId="0" fillId="6" borderId="57" xfId="0" applyFont="1" applyFill="1" applyBorder="1" applyAlignment="1" applyProtection="1">
      <alignment horizontal="center" wrapText="1"/>
    </xf>
    <xf numFmtId="0" fontId="0" fillId="6" borderId="58" xfId="0" applyFont="1" applyFill="1" applyBorder="1" applyProtection="1"/>
    <xf numFmtId="0" fontId="0" fillId="6" borderId="0" xfId="0" applyFont="1" applyFill="1" applyBorder="1" applyProtection="1"/>
    <xf numFmtId="0" fontId="3" fillId="6" borderId="0" xfId="0" applyFont="1" applyFill="1" applyBorder="1" applyAlignment="1" applyProtection="1">
      <alignment horizontal="right"/>
    </xf>
    <xf numFmtId="14" fontId="5" fillId="7" borderId="92" xfId="0" applyNumberFormat="1" applyFont="1" applyFill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93" xfId="0" applyFont="1" applyBorder="1" applyAlignment="1" applyProtection="1">
      <alignment horizontal="center"/>
      <protection locked="0"/>
    </xf>
    <xf numFmtId="0" fontId="3" fillId="6" borderId="94" xfId="0" applyFont="1" applyFill="1" applyBorder="1" applyAlignment="1" applyProtection="1">
      <alignment horizontal="center"/>
    </xf>
    <xf numFmtId="0" fontId="3" fillId="8" borderId="95" xfId="0" applyFont="1" applyFill="1" applyBorder="1" applyAlignment="1" applyProtection="1">
      <alignment horizontal="center"/>
    </xf>
    <xf numFmtId="0" fontId="3" fillId="8" borderId="51" xfId="0" applyFont="1" applyFill="1" applyBorder="1" applyAlignment="1" applyProtection="1">
      <alignment horizontal="center"/>
    </xf>
    <xf numFmtId="0" fontId="5" fillId="6" borderId="58" xfId="0" applyFont="1" applyFill="1" applyBorder="1" applyProtection="1"/>
    <xf numFmtId="0" fontId="0" fillId="6" borderId="96" xfId="0" applyFont="1" applyFill="1" applyBorder="1" applyAlignment="1" applyProtection="1">
      <alignment horizontal="center"/>
    </xf>
    <xf numFmtId="0" fontId="0" fillId="6" borderId="97" xfId="0" applyFont="1" applyFill="1" applyBorder="1" applyAlignment="1" applyProtection="1">
      <alignment horizontal="center"/>
    </xf>
    <xf numFmtId="0" fontId="3" fillId="6" borderId="60" xfId="0" applyFont="1" applyFill="1" applyBorder="1" applyAlignment="1" applyProtection="1">
      <alignment horizontal="center"/>
    </xf>
    <xf numFmtId="0" fontId="3" fillId="8" borderId="98" xfId="0" applyFont="1" applyFill="1" applyBorder="1" applyAlignment="1" applyProtection="1">
      <alignment horizontal="center"/>
    </xf>
    <xf numFmtId="0" fontId="3" fillId="8" borderId="65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82" xfId="0" applyFill="1" applyBorder="1" applyAlignment="1" applyProtection="1">
      <alignment horizontal="center" vertical="center" wrapText="1"/>
    </xf>
    <xf numFmtId="0" fontId="0" fillId="2" borderId="84" xfId="0" applyFill="1" applyBorder="1" applyAlignment="1" applyProtection="1">
      <alignment horizontal="center" vertical="center" wrapText="1"/>
    </xf>
    <xf numFmtId="0" fontId="0" fillId="2" borderId="87" xfId="0" applyFill="1" applyBorder="1" applyAlignment="1" applyProtection="1">
      <alignment horizontal="center" vertical="center" wrapText="1"/>
    </xf>
    <xf numFmtId="0" fontId="0" fillId="2" borderId="88" xfId="0" applyFill="1" applyBorder="1" applyAlignment="1" applyProtection="1">
      <alignment horizontal="center" vertical="center" wrapText="1"/>
    </xf>
    <xf numFmtId="0" fontId="0" fillId="2" borderId="71" xfId="0" applyFill="1" applyBorder="1" applyAlignment="1" applyProtection="1">
      <alignment horizontal="center" vertical="center" wrapText="1"/>
    </xf>
    <xf numFmtId="0" fontId="0" fillId="2" borderId="85" xfId="0" applyFill="1" applyBorder="1" applyAlignment="1" applyProtection="1">
      <alignment horizontal="center" vertical="center" wrapText="1"/>
    </xf>
    <xf numFmtId="0" fontId="0" fillId="2" borderId="83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wrapText="1"/>
    </xf>
    <xf numFmtId="0" fontId="3" fillId="6" borderId="44" xfId="0" applyFont="1" applyFill="1" applyBorder="1" applyAlignment="1" applyProtection="1">
      <alignment horizontal="center" wrapText="1"/>
    </xf>
    <xf numFmtId="0" fontId="3" fillId="6" borderId="10" xfId="0" applyFont="1" applyFill="1" applyBorder="1" applyAlignment="1" applyProtection="1">
      <alignment horizontal="center" wrapText="1"/>
    </xf>
    <xf numFmtId="0" fontId="3" fillId="6" borderId="36" xfId="0" applyFont="1" applyFill="1" applyBorder="1" applyAlignment="1" applyProtection="1">
      <alignment horizontal="center" wrapText="1"/>
    </xf>
    <xf numFmtId="0" fontId="3" fillId="6" borderId="11" xfId="0" applyFont="1" applyFill="1" applyBorder="1" applyAlignment="1" applyProtection="1">
      <alignment horizontal="center" wrapText="1"/>
    </xf>
    <xf numFmtId="0" fontId="3" fillId="6" borderId="38" xfId="0" applyFont="1" applyFill="1" applyBorder="1" applyAlignment="1" applyProtection="1">
      <alignment horizontal="center" wrapText="1"/>
    </xf>
    <xf numFmtId="0" fontId="3" fillId="6" borderId="39" xfId="0" applyFont="1" applyFill="1" applyBorder="1" applyAlignment="1" applyProtection="1">
      <alignment horizontal="center" wrapText="1"/>
    </xf>
    <xf numFmtId="0" fontId="3" fillId="6" borderId="40" xfId="0" applyFont="1" applyFill="1" applyBorder="1" applyAlignment="1" applyProtection="1">
      <alignment horizontal="center" wrapText="1"/>
    </xf>
    <xf numFmtId="0" fontId="3" fillId="6" borderId="76" xfId="0" applyFont="1" applyFill="1" applyBorder="1" applyAlignment="1" applyProtection="1">
      <alignment horizontal="center"/>
    </xf>
    <xf numFmtId="0" fontId="3" fillId="6" borderId="77" xfId="0" applyFont="1" applyFill="1" applyBorder="1" applyAlignment="1" applyProtection="1">
      <alignment horizontal="center"/>
    </xf>
    <xf numFmtId="0" fontId="3" fillId="6" borderId="78" xfId="0" applyFont="1" applyFill="1" applyBorder="1" applyAlignment="1" applyProtection="1">
      <alignment horizontal="center"/>
    </xf>
    <xf numFmtId="0" fontId="3" fillId="6" borderId="67" xfId="0" applyFont="1" applyFill="1" applyBorder="1" applyAlignment="1" applyProtection="1">
      <alignment horizontal="center"/>
    </xf>
    <xf numFmtId="0" fontId="3" fillId="6" borderId="62" xfId="0" applyFont="1" applyFill="1" applyBorder="1" applyAlignment="1" applyProtection="1">
      <alignment horizontal="center"/>
    </xf>
    <xf numFmtId="0" fontId="3" fillId="6" borderId="33" xfId="0" applyFont="1" applyFill="1" applyBorder="1" applyAlignment="1" applyProtection="1">
      <alignment horizontal="center"/>
    </xf>
    <xf numFmtId="0" fontId="3" fillId="6" borderId="35" xfId="0" applyFont="1" applyFill="1" applyBorder="1" applyAlignment="1" applyProtection="1">
      <alignment horizontal="center"/>
    </xf>
    <xf numFmtId="0" fontId="3" fillId="6" borderId="34" xfId="0" applyFont="1" applyFill="1" applyBorder="1" applyAlignment="1" applyProtection="1">
      <alignment horizontal="center"/>
    </xf>
    <xf numFmtId="0" fontId="3" fillId="6" borderId="37" xfId="0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center" wrapText="1"/>
    </xf>
    <xf numFmtId="0" fontId="7" fillId="6" borderId="44" xfId="0" applyFont="1" applyFill="1" applyBorder="1" applyAlignment="1" applyProtection="1">
      <alignment horizontal="center" wrapText="1"/>
    </xf>
    <xf numFmtId="0" fontId="7" fillId="6" borderId="19" xfId="0" applyFont="1" applyFill="1" applyBorder="1" applyAlignment="1" applyProtection="1">
      <alignment horizontal="center" wrapText="1"/>
    </xf>
    <xf numFmtId="0" fontId="7" fillId="6" borderId="36" xfId="0" applyFont="1" applyFill="1" applyBorder="1" applyAlignment="1" applyProtection="1">
      <alignment horizontal="center" wrapText="1"/>
    </xf>
    <xf numFmtId="0" fontId="7" fillId="6" borderId="27" xfId="0" applyFont="1" applyFill="1" applyBorder="1" applyAlignment="1" applyProtection="1">
      <alignment horizontal="center" wrapText="1"/>
    </xf>
    <xf numFmtId="0" fontId="7" fillId="6" borderId="38" xfId="0" applyFont="1" applyFill="1" applyBorder="1" applyAlignment="1" applyProtection="1">
      <alignment horizontal="center" wrapText="1"/>
    </xf>
    <xf numFmtId="0" fontId="7" fillId="6" borderId="41" xfId="0" applyFont="1" applyFill="1" applyBorder="1" applyAlignment="1" applyProtection="1">
      <alignment horizontal="center" wrapText="1"/>
    </xf>
    <xf numFmtId="0" fontId="7" fillId="6" borderId="40" xfId="0" applyFont="1" applyFill="1" applyBorder="1" applyAlignment="1" applyProtection="1">
      <alignment horizontal="center" wrapText="1"/>
    </xf>
    <xf numFmtId="0" fontId="7" fillId="6" borderId="69" xfId="0" applyFont="1" applyFill="1" applyBorder="1" applyAlignment="1" applyProtection="1">
      <alignment horizontal="center"/>
    </xf>
    <xf numFmtId="0" fontId="7" fillId="6" borderId="70" xfId="0" applyFont="1" applyFill="1" applyBorder="1" applyAlignment="1" applyProtection="1">
      <alignment horizontal="center"/>
    </xf>
    <xf numFmtId="0" fontId="7" fillId="6" borderId="71" xfId="0" applyFont="1" applyFill="1" applyBorder="1" applyAlignment="1" applyProtection="1">
      <alignment horizontal="center"/>
    </xf>
    <xf numFmtId="0" fontId="7" fillId="6" borderId="67" xfId="0" applyFont="1" applyFill="1" applyBorder="1" applyAlignment="1" applyProtection="1">
      <alignment horizontal="center"/>
    </xf>
    <xf numFmtId="0" fontId="7" fillId="6" borderId="62" xfId="0" applyFont="1" applyFill="1" applyBorder="1" applyAlignment="1" applyProtection="1">
      <alignment horizontal="center"/>
    </xf>
    <xf numFmtId="0" fontId="7" fillId="6" borderId="33" xfId="0" applyFont="1" applyFill="1" applyBorder="1" applyAlignment="1" applyProtection="1">
      <alignment horizontal="center"/>
    </xf>
    <xf numFmtId="0" fontId="7" fillId="6" borderId="35" xfId="0" applyFont="1" applyFill="1" applyBorder="1" applyAlignment="1" applyProtection="1">
      <alignment horizontal="center"/>
    </xf>
    <xf numFmtId="0" fontId="7" fillId="6" borderId="34" xfId="0" applyFont="1" applyFill="1" applyBorder="1" applyAlignment="1" applyProtection="1">
      <alignment horizontal="center"/>
    </xf>
    <xf numFmtId="0" fontId="7" fillId="6" borderId="37" xfId="0" applyFont="1" applyFill="1" applyBorder="1" applyAlignment="1" applyProtection="1">
      <alignment horizontal="center"/>
    </xf>
  </cellXfs>
  <cellStyles count="3">
    <cellStyle name="Currency" xfId="1" builtinId="4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Normal="100" workbookViewId="0"/>
  </sheetViews>
  <sheetFormatPr defaultRowHeight="12.75" x14ac:dyDescent="0.2"/>
  <cols>
    <col min="1" max="1" width="10.140625" customWidth="1"/>
    <col min="2" max="2" width="9.7109375" customWidth="1"/>
    <col min="3" max="3" width="9.28515625" customWidth="1"/>
    <col min="4" max="4" width="16.85546875" customWidth="1"/>
    <col min="5" max="5" width="11.28515625" customWidth="1"/>
    <col min="6" max="6" width="10.140625" customWidth="1"/>
    <col min="7" max="14" width="9.140625" customWidth="1"/>
    <col min="15" max="15" width="10.85546875" customWidth="1"/>
    <col min="16" max="16" width="9.140625" customWidth="1"/>
    <col min="17" max="17" width="11.42578125" customWidth="1"/>
    <col min="18" max="18" width="9.140625" customWidth="1"/>
    <col min="19" max="19" width="10.7109375" customWidth="1"/>
    <col min="20" max="20" width="9.140625" customWidth="1"/>
    <col min="21" max="21" width="11" customWidth="1"/>
    <col min="22" max="22" width="15.28515625" customWidth="1"/>
    <col min="23" max="23" width="9.140625" customWidth="1"/>
  </cols>
  <sheetData>
    <row r="1" spans="1:22" ht="15" customHeight="1" x14ac:dyDescent="0.25">
      <c r="A1" s="178" t="s">
        <v>0</v>
      </c>
      <c r="B1" s="179"/>
      <c r="C1" s="179"/>
      <c r="D1" s="179"/>
      <c r="E1" s="180"/>
      <c r="F1" s="180"/>
      <c r="G1" s="180"/>
      <c r="H1" s="179"/>
      <c r="I1" s="180"/>
      <c r="J1" s="180"/>
      <c r="K1" s="180"/>
      <c r="L1" s="181"/>
      <c r="M1" s="181"/>
      <c r="N1" s="181"/>
      <c r="O1" s="181"/>
      <c r="P1" s="181"/>
      <c r="Q1" s="181"/>
      <c r="R1" s="179"/>
      <c r="S1" s="180"/>
      <c r="T1" s="180"/>
      <c r="U1" s="180"/>
      <c r="V1" s="182"/>
    </row>
    <row r="2" spans="1:22" ht="15" customHeight="1" x14ac:dyDescent="0.2">
      <c r="A2" s="183" t="s">
        <v>1</v>
      </c>
      <c r="B2" s="184"/>
      <c r="C2" s="184" t="s">
        <v>2</v>
      </c>
      <c r="D2" s="185" t="s">
        <v>72</v>
      </c>
      <c r="E2" s="186" t="s">
        <v>3</v>
      </c>
      <c r="F2" s="187" t="s">
        <v>4</v>
      </c>
      <c r="G2" s="188"/>
      <c r="H2" s="188"/>
      <c r="I2" s="188"/>
      <c r="J2" s="189"/>
      <c r="K2" s="189"/>
      <c r="L2" s="186" t="s">
        <v>5</v>
      </c>
      <c r="M2" s="187" t="s">
        <v>6</v>
      </c>
      <c r="N2" s="188"/>
      <c r="O2" s="188"/>
      <c r="P2" s="188"/>
      <c r="Q2" s="190"/>
      <c r="R2" s="189"/>
      <c r="S2" s="189"/>
      <c r="T2" s="189"/>
      <c r="U2" s="191"/>
      <c r="V2" s="192" t="s">
        <v>7</v>
      </c>
    </row>
    <row r="3" spans="1:22" ht="15" customHeight="1" thickBot="1" x14ac:dyDescent="0.25">
      <c r="A3" s="193"/>
      <c r="B3" s="194"/>
      <c r="C3" s="194"/>
      <c r="D3" s="194"/>
      <c r="E3" s="194"/>
      <c r="F3" s="195"/>
      <c r="G3" s="194"/>
      <c r="H3" s="195"/>
      <c r="I3" s="195"/>
      <c r="J3" s="195"/>
      <c r="K3" s="195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6"/>
    </row>
    <row r="4" spans="1:22" ht="13.5" thickBot="1" x14ac:dyDescent="0.25">
      <c r="A4" s="167">
        <v>1</v>
      </c>
      <c r="B4" s="168">
        <v>2</v>
      </c>
      <c r="C4" s="168">
        <v>3</v>
      </c>
      <c r="D4" s="168">
        <v>4</v>
      </c>
      <c r="E4" s="168">
        <v>5</v>
      </c>
      <c r="F4" s="168">
        <v>6</v>
      </c>
      <c r="G4" s="169">
        <v>7</v>
      </c>
      <c r="H4" s="170">
        <v>8</v>
      </c>
      <c r="I4" s="171"/>
      <c r="J4" s="170">
        <v>9</v>
      </c>
      <c r="K4" s="171"/>
      <c r="L4" s="172">
        <v>10</v>
      </c>
      <c r="M4" s="173"/>
      <c r="N4" s="174"/>
      <c r="O4" s="175">
        <v>11</v>
      </c>
      <c r="P4" s="176">
        <v>12</v>
      </c>
      <c r="Q4" s="177">
        <v>13</v>
      </c>
      <c r="R4" s="175">
        <v>14</v>
      </c>
      <c r="S4" s="176">
        <v>15</v>
      </c>
      <c r="T4" s="176">
        <v>16</v>
      </c>
      <c r="U4" s="176">
        <v>17</v>
      </c>
      <c r="V4" s="177">
        <v>18</v>
      </c>
    </row>
    <row r="5" spans="1:22" ht="31.15" customHeight="1" thickBot="1" x14ac:dyDescent="0.25">
      <c r="A5" s="225" t="s">
        <v>8</v>
      </c>
      <c r="B5" s="216" t="s">
        <v>9</v>
      </c>
      <c r="C5" s="216" t="s">
        <v>10</v>
      </c>
      <c r="D5" s="216" t="s">
        <v>11</v>
      </c>
      <c r="E5" s="216" t="s">
        <v>12</v>
      </c>
      <c r="F5" s="216" t="s">
        <v>13</v>
      </c>
      <c r="G5" s="217" t="s">
        <v>14</v>
      </c>
      <c r="H5" s="218" t="s">
        <v>15</v>
      </c>
      <c r="I5" s="218"/>
      <c r="J5" s="218" t="s">
        <v>16</v>
      </c>
      <c r="K5" s="219"/>
      <c r="L5" s="220" t="s">
        <v>17</v>
      </c>
      <c r="M5" s="221"/>
      <c r="N5" s="222"/>
      <c r="O5" s="223" t="s">
        <v>18</v>
      </c>
      <c r="P5" s="224"/>
      <c r="Q5" s="224"/>
      <c r="R5" s="225" t="s">
        <v>19</v>
      </c>
      <c r="S5" s="216" t="s">
        <v>20</v>
      </c>
      <c r="T5" s="216" t="s">
        <v>21</v>
      </c>
      <c r="U5" s="216" t="s">
        <v>22</v>
      </c>
      <c r="V5" s="217" t="s">
        <v>23</v>
      </c>
    </row>
    <row r="6" spans="1:22" ht="68.45" customHeight="1" thickBot="1" x14ac:dyDescent="0.25">
      <c r="A6" s="225"/>
      <c r="B6" s="216"/>
      <c r="C6" s="216"/>
      <c r="D6" s="216"/>
      <c r="E6" s="216"/>
      <c r="F6" s="216"/>
      <c r="G6" s="217"/>
      <c r="H6" s="1" t="s">
        <v>24</v>
      </c>
      <c r="I6" s="2" t="s">
        <v>25</v>
      </c>
      <c r="J6" s="1" t="s">
        <v>24</v>
      </c>
      <c r="K6" s="2" t="s">
        <v>25</v>
      </c>
      <c r="L6" s="164" t="s">
        <v>26</v>
      </c>
      <c r="M6" s="165" t="s">
        <v>27</v>
      </c>
      <c r="N6" s="166" t="s">
        <v>28</v>
      </c>
      <c r="O6" s="162" t="s">
        <v>29</v>
      </c>
      <c r="P6" s="4" t="s">
        <v>30</v>
      </c>
      <c r="Q6" s="3" t="s">
        <v>31</v>
      </c>
      <c r="R6" s="225"/>
      <c r="S6" s="216"/>
      <c r="T6" s="216"/>
      <c r="U6" s="216"/>
      <c r="V6" s="217"/>
    </row>
    <row r="7" spans="1:22" s="20" customFormat="1" ht="76.5" x14ac:dyDescent="0.2">
      <c r="A7" s="5" t="s">
        <v>32</v>
      </c>
      <c r="B7" s="6">
        <v>1234567</v>
      </c>
      <c r="C7" s="6" t="s">
        <v>33</v>
      </c>
      <c r="D7" s="7" t="s">
        <v>34</v>
      </c>
      <c r="E7" s="7" t="s">
        <v>35</v>
      </c>
      <c r="F7" s="8">
        <v>44733</v>
      </c>
      <c r="G7" s="9" t="s">
        <v>36</v>
      </c>
      <c r="H7" s="10">
        <v>40</v>
      </c>
      <c r="I7" s="11">
        <v>60</v>
      </c>
      <c r="J7" s="10">
        <v>40</v>
      </c>
      <c r="K7" s="12">
        <v>70</v>
      </c>
      <c r="L7" s="13">
        <v>200</v>
      </c>
      <c r="M7" s="14">
        <v>0.7</v>
      </c>
      <c r="N7" s="163">
        <f t="shared" ref="N7:N26" si="0">IF(L7&gt;=0.1,L7*M7,"")</f>
        <v>140</v>
      </c>
      <c r="O7" s="7" t="s">
        <v>37</v>
      </c>
      <c r="P7" s="14" t="s">
        <v>38</v>
      </c>
      <c r="Q7" s="15" t="s">
        <v>39</v>
      </c>
      <c r="R7" s="16" t="s">
        <v>40</v>
      </c>
      <c r="S7" s="17" t="s">
        <v>37</v>
      </c>
      <c r="T7" s="18" t="s">
        <v>41</v>
      </c>
      <c r="U7" s="18"/>
      <c r="V7" s="19" t="s">
        <v>42</v>
      </c>
    </row>
    <row r="8" spans="1:22" s="20" customFormat="1" x14ac:dyDescent="0.2">
      <c r="A8" s="21"/>
      <c r="B8" s="22"/>
      <c r="C8" s="22"/>
      <c r="D8" s="23"/>
      <c r="E8" s="23"/>
      <c r="F8" s="24"/>
      <c r="G8" s="25"/>
      <c r="H8" s="26"/>
      <c r="I8" s="27"/>
      <c r="J8" s="26"/>
      <c r="K8" s="28"/>
      <c r="L8" s="29"/>
      <c r="M8" s="30"/>
      <c r="N8" s="31" t="str">
        <f t="shared" si="0"/>
        <v/>
      </c>
      <c r="O8" s="32"/>
      <c r="P8" s="33"/>
      <c r="Q8" s="34"/>
      <c r="R8" s="35"/>
      <c r="S8" s="32"/>
      <c r="T8" s="32"/>
      <c r="U8" s="32"/>
      <c r="V8" s="36"/>
    </row>
    <row r="9" spans="1:22" s="20" customFormat="1" x14ac:dyDescent="0.2">
      <c r="A9" s="37"/>
      <c r="B9" s="22"/>
      <c r="C9" s="22"/>
      <c r="D9" s="23"/>
      <c r="E9" s="23"/>
      <c r="F9" s="24"/>
      <c r="G9" s="25"/>
      <c r="H9" s="26"/>
      <c r="I9" s="27"/>
      <c r="J9" s="26"/>
      <c r="K9" s="28"/>
      <c r="L9" s="29"/>
      <c r="M9" s="30"/>
      <c r="N9" s="31" t="str">
        <f t="shared" si="0"/>
        <v/>
      </c>
      <c r="O9" s="32"/>
      <c r="P9" s="33"/>
      <c r="Q9" s="34"/>
      <c r="R9" s="35"/>
      <c r="S9" s="32"/>
      <c r="T9" s="32"/>
      <c r="U9" s="32"/>
      <c r="V9" s="36"/>
    </row>
    <row r="10" spans="1:22" s="20" customFormat="1" x14ac:dyDescent="0.2">
      <c r="A10" s="37"/>
      <c r="B10" s="22"/>
      <c r="C10" s="22"/>
      <c r="D10" s="23"/>
      <c r="E10" s="23"/>
      <c r="F10" s="24"/>
      <c r="G10" s="25"/>
      <c r="H10" s="26"/>
      <c r="I10" s="27"/>
      <c r="J10" s="26"/>
      <c r="K10" s="28"/>
      <c r="L10" s="29"/>
      <c r="M10" s="30"/>
      <c r="N10" s="31" t="str">
        <f t="shared" si="0"/>
        <v/>
      </c>
      <c r="O10" s="32"/>
      <c r="P10" s="33"/>
      <c r="Q10" s="34"/>
      <c r="R10" s="35"/>
      <c r="S10" s="32"/>
      <c r="T10" s="32"/>
      <c r="U10" s="32"/>
      <c r="V10" s="36"/>
    </row>
    <row r="11" spans="1:22" s="20" customFormat="1" x14ac:dyDescent="0.2">
      <c r="A11" s="37"/>
      <c r="B11" s="22"/>
      <c r="C11" s="22"/>
      <c r="D11" s="23"/>
      <c r="E11" s="23"/>
      <c r="F11" s="24"/>
      <c r="G11" s="25"/>
      <c r="H11" s="26"/>
      <c r="I11" s="27"/>
      <c r="J11" s="26"/>
      <c r="K11" s="28"/>
      <c r="L11" s="29"/>
      <c r="M11" s="30"/>
      <c r="N11" s="31" t="str">
        <f t="shared" si="0"/>
        <v/>
      </c>
      <c r="O11" s="32"/>
      <c r="P11" s="33"/>
      <c r="Q11" s="34"/>
      <c r="R11" s="35"/>
      <c r="S11" s="32"/>
      <c r="T11" s="32"/>
      <c r="U11" s="32"/>
      <c r="V11" s="36"/>
    </row>
    <row r="12" spans="1:22" s="20" customFormat="1" x14ac:dyDescent="0.2">
      <c r="A12" s="37"/>
      <c r="B12" s="22"/>
      <c r="C12" s="22"/>
      <c r="D12" s="23"/>
      <c r="E12" s="23"/>
      <c r="F12" s="24"/>
      <c r="G12" s="25"/>
      <c r="H12" s="26"/>
      <c r="I12" s="27"/>
      <c r="J12" s="26"/>
      <c r="K12" s="28"/>
      <c r="L12" s="29"/>
      <c r="M12" s="30"/>
      <c r="N12" s="31" t="str">
        <f t="shared" si="0"/>
        <v/>
      </c>
      <c r="O12" s="32"/>
      <c r="P12" s="33"/>
      <c r="Q12" s="34"/>
      <c r="R12" s="35"/>
      <c r="S12" s="32"/>
      <c r="T12" s="38"/>
      <c r="U12" s="32"/>
      <c r="V12" s="36"/>
    </row>
    <row r="13" spans="1:22" s="20" customFormat="1" x14ac:dyDescent="0.2">
      <c r="A13" s="37"/>
      <c r="B13" s="22"/>
      <c r="C13" s="22"/>
      <c r="D13" s="23"/>
      <c r="E13" s="23"/>
      <c r="F13" s="24"/>
      <c r="G13" s="25"/>
      <c r="H13" s="26"/>
      <c r="I13" s="27"/>
      <c r="J13" s="26"/>
      <c r="K13" s="28"/>
      <c r="L13" s="29"/>
      <c r="M13" s="30"/>
      <c r="N13" s="31" t="str">
        <f t="shared" si="0"/>
        <v/>
      </c>
      <c r="O13" s="32"/>
      <c r="P13" s="33"/>
      <c r="Q13" s="34"/>
      <c r="R13" s="35"/>
      <c r="S13" s="32"/>
      <c r="T13" s="32"/>
      <c r="U13" s="32"/>
      <c r="V13" s="36"/>
    </row>
    <row r="14" spans="1:22" s="20" customFormat="1" x14ac:dyDescent="0.2">
      <c r="A14" s="37"/>
      <c r="B14" s="22"/>
      <c r="C14" s="22"/>
      <c r="D14" s="23"/>
      <c r="E14" s="23"/>
      <c r="F14" s="24"/>
      <c r="G14" s="25"/>
      <c r="H14" s="26"/>
      <c r="I14" s="27"/>
      <c r="J14" s="26"/>
      <c r="K14" s="28"/>
      <c r="L14" s="29"/>
      <c r="M14" s="30"/>
      <c r="N14" s="31" t="str">
        <f t="shared" si="0"/>
        <v/>
      </c>
      <c r="O14" s="32"/>
      <c r="P14" s="33"/>
      <c r="Q14" s="34"/>
      <c r="R14" s="35"/>
      <c r="S14" s="32"/>
      <c r="T14" s="32"/>
      <c r="U14" s="32"/>
      <c r="V14" s="36"/>
    </row>
    <row r="15" spans="1:22" s="20" customFormat="1" x14ac:dyDescent="0.2">
      <c r="A15" s="37"/>
      <c r="B15" s="22"/>
      <c r="C15" s="22"/>
      <c r="D15" s="23"/>
      <c r="E15" s="23"/>
      <c r="F15" s="24"/>
      <c r="G15" s="25"/>
      <c r="H15" s="26"/>
      <c r="I15" s="27"/>
      <c r="J15" s="26"/>
      <c r="K15" s="28"/>
      <c r="L15" s="29"/>
      <c r="M15" s="30"/>
      <c r="N15" s="31" t="str">
        <f t="shared" si="0"/>
        <v/>
      </c>
      <c r="O15" s="32"/>
      <c r="P15" s="33"/>
      <c r="Q15" s="34"/>
      <c r="R15" s="35"/>
      <c r="S15" s="32"/>
      <c r="T15" s="32"/>
      <c r="U15" s="32"/>
      <c r="V15" s="36"/>
    </row>
    <row r="16" spans="1:22" s="20" customFormat="1" x14ac:dyDescent="0.2">
      <c r="A16" s="37"/>
      <c r="B16" s="22"/>
      <c r="C16" s="22"/>
      <c r="D16" s="23"/>
      <c r="E16" s="23"/>
      <c r="F16" s="24"/>
      <c r="G16" s="25"/>
      <c r="H16" s="26"/>
      <c r="I16" s="27"/>
      <c r="J16" s="26"/>
      <c r="K16" s="28"/>
      <c r="L16" s="29"/>
      <c r="M16" s="30"/>
      <c r="N16" s="31" t="str">
        <f t="shared" si="0"/>
        <v/>
      </c>
      <c r="O16" s="32"/>
      <c r="P16" s="33"/>
      <c r="Q16" s="34"/>
      <c r="R16" s="35"/>
      <c r="S16" s="32"/>
      <c r="T16" s="32"/>
      <c r="U16" s="32"/>
      <c r="V16" s="36"/>
    </row>
    <row r="17" spans="1:22" s="20" customFormat="1" x14ac:dyDescent="0.2">
      <c r="A17" s="37"/>
      <c r="B17" s="22"/>
      <c r="C17" s="22"/>
      <c r="D17" s="23"/>
      <c r="E17" s="23"/>
      <c r="F17" s="24"/>
      <c r="G17" s="25"/>
      <c r="H17" s="26"/>
      <c r="I17" s="27"/>
      <c r="J17" s="26"/>
      <c r="K17" s="28"/>
      <c r="L17" s="29"/>
      <c r="M17" s="30"/>
      <c r="N17" s="31" t="str">
        <f t="shared" si="0"/>
        <v/>
      </c>
      <c r="O17" s="32"/>
      <c r="P17" s="33"/>
      <c r="Q17" s="34"/>
      <c r="R17" s="35"/>
      <c r="S17" s="32"/>
      <c r="T17" s="32"/>
      <c r="U17" s="32"/>
      <c r="V17" s="36"/>
    </row>
    <row r="18" spans="1:22" s="20" customFormat="1" x14ac:dyDescent="0.2">
      <c r="A18" s="37"/>
      <c r="B18" s="22"/>
      <c r="C18" s="22"/>
      <c r="D18" s="39"/>
      <c r="E18" s="23"/>
      <c r="F18" s="24"/>
      <c r="G18" s="25"/>
      <c r="H18" s="26"/>
      <c r="I18" s="27"/>
      <c r="J18" s="26"/>
      <c r="K18" s="28"/>
      <c r="L18" s="29"/>
      <c r="M18" s="30"/>
      <c r="N18" s="31" t="str">
        <f t="shared" si="0"/>
        <v/>
      </c>
      <c r="O18" s="32"/>
      <c r="P18" s="33"/>
      <c r="Q18" s="34"/>
      <c r="R18" s="35"/>
      <c r="S18" s="32"/>
      <c r="T18" s="32"/>
      <c r="U18" s="32"/>
      <c r="V18" s="36"/>
    </row>
    <row r="19" spans="1:22" s="20" customFormat="1" x14ac:dyDescent="0.2">
      <c r="A19" s="37"/>
      <c r="B19" s="22"/>
      <c r="C19" s="22"/>
      <c r="D19" s="23"/>
      <c r="E19" s="23"/>
      <c r="F19" s="24"/>
      <c r="G19" s="25"/>
      <c r="H19" s="26"/>
      <c r="I19" s="27"/>
      <c r="J19" s="26"/>
      <c r="K19" s="28"/>
      <c r="L19" s="29"/>
      <c r="M19" s="30"/>
      <c r="N19" s="31" t="str">
        <f t="shared" si="0"/>
        <v/>
      </c>
      <c r="O19" s="32"/>
      <c r="P19" s="33"/>
      <c r="Q19" s="34"/>
      <c r="R19" s="35"/>
      <c r="S19" s="32"/>
      <c r="T19" s="32"/>
      <c r="U19" s="32"/>
      <c r="V19" s="36"/>
    </row>
    <row r="20" spans="1:22" s="20" customFormat="1" x14ac:dyDescent="0.2">
      <c r="A20" s="37"/>
      <c r="B20" s="22"/>
      <c r="C20" s="22"/>
      <c r="D20" s="23"/>
      <c r="E20" s="23"/>
      <c r="F20" s="24"/>
      <c r="G20" s="25"/>
      <c r="H20" s="26"/>
      <c r="I20" s="27"/>
      <c r="J20" s="26"/>
      <c r="K20" s="28"/>
      <c r="L20" s="29"/>
      <c r="M20" s="30"/>
      <c r="N20" s="31" t="str">
        <f t="shared" si="0"/>
        <v/>
      </c>
      <c r="O20" s="32"/>
      <c r="P20" s="33"/>
      <c r="Q20" s="34"/>
      <c r="R20" s="35"/>
      <c r="S20" s="32"/>
      <c r="T20" s="32"/>
      <c r="U20" s="32"/>
      <c r="V20" s="36"/>
    </row>
    <row r="21" spans="1:22" s="20" customFormat="1" x14ac:dyDescent="0.2">
      <c r="A21" s="37"/>
      <c r="B21" s="22"/>
      <c r="C21" s="22"/>
      <c r="D21" s="23"/>
      <c r="E21" s="23"/>
      <c r="F21" s="24"/>
      <c r="G21" s="25"/>
      <c r="H21" s="26"/>
      <c r="I21" s="27"/>
      <c r="J21" s="26"/>
      <c r="K21" s="28"/>
      <c r="L21" s="29"/>
      <c r="M21" s="30"/>
      <c r="N21" s="31" t="str">
        <f t="shared" si="0"/>
        <v/>
      </c>
      <c r="O21" s="32"/>
      <c r="P21" s="33"/>
      <c r="Q21" s="34"/>
      <c r="R21" s="35"/>
      <c r="S21" s="32"/>
      <c r="T21" s="32"/>
      <c r="U21" s="32"/>
      <c r="V21" s="36"/>
    </row>
    <row r="22" spans="1:22" s="20" customFormat="1" x14ac:dyDescent="0.2">
      <c r="A22" s="37"/>
      <c r="B22" s="22"/>
      <c r="C22" s="22"/>
      <c r="D22" s="23"/>
      <c r="E22" s="23"/>
      <c r="F22" s="24"/>
      <c r="G22" s="25"/>
      <c r="H22" s="26"/>
      <c r="I22" s="27"/>
      <c r="J22" s="26"/>
      <c r="K22" s="28"/>
      <c r="L22" s="29"/>
      <c r="M22" s="30"/>
      <c r="N22" s="31" t="str">
        <f t="shared" si="0"/>
        <v/>
      </c>
      <c r="O22" s="32"/>
      <c r="P22" s="33"/>
      <c r="Q22" s="34"/>
      <c r="R22" s="35"/>
      <c r="S22" s="32"/>
      <c r="T22" s="32"/>
      <c r="U22" s="32"/>
      <c r="V22" s="36"/>
    </row>
    <row r="23" spans="1:22" s="20" customFormat="1" x14ac:dyDescent="0.2">
      <c r="A23" s="37"/>
      <c r="B23" s="22"/>
      <c r="C23" s="22"/>
      <c r="D23" s="23"/>
      <c r="E23" s="23"/>
      <c r="F23" s="24"/>
      <c r="G23" s="25"/>
      <c r="H23" s="26"/>
      <c r="I23" s="27"/>
      <c r="J23" s="26"/>
      <c r="K23" s="28"/>
      <c r="L23" s="29"/>
      <c r="M23" s="30"/>
      <c r="N23" s="31" t="str">
        <f t="shared" si="0"/>
        <v/>
      </c>
      <c r="O23" s="32"/>
      <c r="P23" s="33"/>
      <c r="Q23" s="34"/>
      <c r="R23" s="35"/>
      <c r="S23" s="32"/>
      <c r="T23" s="32"/>
      <c r="U23" s="32"/>
      <c r="V23" s="36"/>
    </row>
    <row r="24" spans="1:22" s="20" customFormat="1" x14ac:dyDescent="0.2">
      <c r="A24" s="37"/>
      <c r="B24" s="22"/>
      <c r="C24" s="22"/>
      <c r="D24" s="23"/>
      <c r="E24" s="23"/>
      <c r="F24" s="24"/>
      <c r="G24" s="25"/>
      <c r="H24" s="26"/>
      <c r="I24" s="27"/>
      <c r="J24" s="26"/>
      <c r="K24" s="28"/>
      <c r="L24" s="29"/>
      <c r="M24" s="30"/>
      <c r="N24" s="31" t="str">
        <f t="shared" si="0"/>
        <v/>
      </c>
      <c r="O24" s="32"/>
      <c r="P24" s="33"/>
      <c r="Q24" s="34"/>
      <c r="R24" s="35"/>
      <c r="S24" s="32"/>
      <c r="T24" s="32"/>
      <c r="U24" s="32"/>
      <c r="V24" s="36"/>
    </row>
    <row r="25" spans="1:22" s="20" customFormat="1" x14ac:dyDescent="0.2">
      <c r="A25" s="37"/>
      <c r="B25" s="22"/>
      <c r="C25" s="22"/>
      <c r="D25" s="23"/>
      <c r="E25" s="23"/>
      <c r="F25" s="24"/>
      <c r="G25" s="25"/>
      <c r="H25" s="26"/>
      <c r="I25" s="27"/>
      <c r="J25" s="26"/>
      <c r="K25" s="28"/>
      <c r="L25" s="29"/>
      <c r="M25" s="30"/>
      <c r="N25" s="31" t="str">
        <f t="shared" si="0"/>
        <v/>
      </c>
      <c r="O25" s="32"/>
      <c r="P25" s="33"/>
      <c r="Q25" s="34"/>
      <c r="R25" s="35"/>
      <c r="S25" s="32"/>
      <c r="T25" s="32"/>
      <c r="U25" s="32"/>
      <c r="V25" s="36"/>
    </row>
    <row r="26" spans="1:22" s="20" customFormat="1" ht="13.5" thickBot="1" x14ac:dyDescent="0.25">
      <c r="A26" s="40"/>
      <c r="B26" s="41"/>
      <c r="C26" s="41"/>
      <c r="D26" s="42"/>
      <c r="E26" s="42"/>
      <c r="F26" s="43"/>
      <c r="G26" s="44"/>
      <c r="H26" s="45"/>
      <c r="I26" s="46"/>
      <c r="J26" s="45"/>
      <c r="K26" s="47"/>
      <c r="L26" s="48"/>
      <c r="M26" s="49"/>
      <c r="N26" s="50" t="str">
        <f t="shared" si="0"/>
        <v/>
      </c>
      <c r="O26" s="51"/>
      <c r="P26" s="49"/>
      <c r="Q26" s="52"/>
      <c r="R26" s="53"/>
      <c r="S26" s="42"/>
      <c r="T26" s="42"/>
      <c r="U26" s="42"/>
      <c r="V26" s="54"/>
    </row>
    <row r="28" spans="1:22" x14ac:dyDescent="0.2">
      <c r="A28" t="s">
        <v>43</v>
      </c>
    </row>
    <row r="29" spans="1:22" x14ac:dyDescent="0.2">
      <c r="A29" s="55" t="s">
        <v>44</v>
      </c>
    </row>
  </sheetData>
  <sheetProtection algorithmName="SHA-512" hashValue="FubcNu8S2Dh6x7OVZw8s/EqoEEsdkkeC/8+Ub0FotzX6YD9/WOGSoF+0eR7vW3rHku3NHYJhg4K6Fspwu4gxYw==" saltValue="Mh80o3a2p/c5ftsErMacLA==" spinCount="100000" sheet="1" insertRows="0"/>
  <mergeCells count="16">
    <mergeCell ref="F5:F6"/>
    <mergeCell ref="G5:G6"/>
    <mergeCell ref="H5:I5"/>
    <mergeCell ref="A5:A6"/>
    <mergeCell ref="B5:B6"/>
    <mergeCell ref="C5:C6"/>
    <mergeCell ref="D5:D6"/>
    <mergeCell ref="E5:E6"/>
    <mergeCell ref="U5:U6"/>
    <mergeCell ref="V5:V6"/>
    <mergeCell ref="J5:K5"/>
    <mergeCell ref="L5:N5"/>
    <mergeCell ref="O5:Q5"/>
    <mergeCell ref="R5:R6"/>
    <mergeCell ref="S5:S6"/>
    <mergeCell ref="T5:T6"/>
  </mergeCells>
  <dataValidations count="8">
    <dataValidation type="list" allowBlank="1" showErrorMessage="1" errorTitle="ERROR" error="ENTER _x000a_YES OR_x000a_NO" sqref="R7:R26">
      <formula1>"Yes - Pass,Yes - Fail,No - Pass,No - Fail"</formula1>
    </dataValidation>
    <dataValidation type="list" allowBlank="1" showInputMessage="1" showErrorMessage="1" sqref="T7:T11 U7:U12 T13:U26">
      <formula1>"Layer depth,Voiding,Wrong Material,Debonding"</formula1>
    </dataValidation>
    <dataValidation type="list" allowBlank="1" showInputMessage="1" showErrorMessage="1" sqref="S7:S26">
      <formula1>"Pass,Fail"</formula1>
    </dataValidation>
    <dataValidation type="list" allowBlank="1" showErrorMessage="1" errorTitle="ERROR" error="ENTER _x000a_YES OR_x000a_NO" sqref="O7:O26">
      <formula1>"Pass,Fail"</formula1>
    </dataValidation>
    <dataValidation type="date" operator="greaterThan" allowBlank="1" showErrorMessage="1" errorTitle="ERROR" error="TYPE DATE_x000a_IN FORMAT_x000a_e.g.12/07/10" sqref="F7:F26">
      <formula1>40190</formula1>
    </dataValidation>
    <dataValidation type="list" allowBlank="1" showErrorMessage="1" errorTitle="ERROR" error="ENTER_x000a_C/W 1, C/W 2, C/W 3 or C/W 4_x000a_F/W, OTHER" sqref="G7:G26">
      <formula1>"C/W 0,C/W 1,C/W 2,C/W 3,C/W 4,F/W"</formula1>
    </dataValidation>
    <dataValidation type="list" allowBlank="1" showErrorMessage="1" errorTitle="ERROR" error="ENTER CORRECT _x000a_FAIL REASON_x000a_FROM LIST" sqref="P7:P26">
      <formula1>"FAIL LAYER TOLERANCES,FAIL VOIDING,FAIL MATERIAL TYPE,FAIL BOND"</formula1>
    </dataValidation>
    <dataValidation type="list" allowBlank="1" sqref="Q7:Q26">
      <formula1>"FAIL LAYER TOLERANCES,FAIL VOIDING,FAIL MATERIAL TYPE,FAIL BOND"</formula1>
    </dataValidation>
  </dataValidations>
  <pageMargins left="0.70000000000000007" right="0.70000000000000007" top="0.75" bottom="0.75" header="0.30000000000000004" footer="0.30000000000000004"/>
  <pageSetup paperSize="9" scale="58" fitToHeight="0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workbookViewId="0"/>
  </sheetViews>
  <sheetFormatPr defaultColWidth="8.85546875" defaultRowHeight="12.75" x14ac:dyDescent="0.2"/>
  <cols>
    <col min="1" max="1" width="24.7109375" style="56" customWidth="1"/>
    <col min="2" max="3" width="14" style="58" customWidth="1"/>
    <col min="4" max="6" width="14" style="57" customWidth="1"/>
    <col min="7" max="11" width="14" style="56" customWidth="1"/>
    <col min="12" max="12" width="8.85546875" style="56" customWidth="1"/>
    <col min="13" max="16384" width="8.85546875" style="56"/>
  </cols>
  <sheetData>
    <row r="1" spans="1:11" customFormat="1" ht="22.5" customHeight="1" x14ac:dyDescent="0.25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9" t="s">
        <v>45</v>
      </c>
      <c r="K1" s="200" t="s">
        <v>7</v>
      </c>
    </row>
    <row r="2" spans="1:11" customFormat="1" ht="12.95" customHeight="1" thickBot="1" x14ac:dyDescent="0.25">
      <c r="A2" s="201"/>
      <c r="B2" s="202"/>
      <c r="C2" s="202"/>
      <c r="D2" s="202"/>
      <c r="E2" s="202"/>
      <c r="F2" s="202"/>
      <c r="G2" s="202"/>
      <c r="H2" s="202"/>
      <c r="I2" s="202"/>
      <c r="J2" s="203" t="s">
        <v>46</v>
      </c>
      <c r="K2" s="204" t="s">
        <v>73</v>
      </c>
    </row>
    <row r="3" spans="1:11" s="58" customFormat="1" ht="12.95" customHeight="1" thickBot="1" x14ac:dyDescent="0.25">
      <c r="A3" s="115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K3" s="117">
        <v>11</v>
      </c>
    </row>
    <row r="4" spans="1:11" s="58" customFormat="1" ht="12.95" customHeight="1" x14ac:dyDescent="0.2">
      <c r="A4" s="127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4"/>
    </row>
    <row r="5" spans="1:11" s="58" customFormat="1" ht="12.95" customHeight="1" thickBot="1" x14ac:dyDescent="0.25">
      <c r="A5" s="144" t="s">
        <v>58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1" customFormat="1" ht="15.95" customHeight="1" x14ac:dyDescent="0.2">
      <c r="A6" s="63"/>
      <c r="B6" s="118" t="s">
        <v>47</v>
      </c>
      <c r="C6" s="234" t="s">
        <v>48</v>
      </c>
      <c r="D6" s="235"/>
      <c r="E6" s="234" t="s">
        <v>49</v>
      </c>
      <c r="F6" s="236"/>
      <c r="G6" s="119" t="s">
        <v>50</v>
      </c>
      <c r="H6" s="120"/>
      <c r="I6" s="120"/>
      <c r="J6" s="121"/>
      <c r="K6" s="122"/>
    </row>
    <row r="7" spans="1:11" customFormat="1" ht="15.95" customHeight="1" x14ac:dyDescent="0.2">
      <c r="A7" s="128" t="s">
        <v>70</v>
      </c>
      <c r="B7" s="237" t="s">
        <v>52</v>
      </c>
      <c r="C7" s="239" t="s">
        <v>52</v>
      </c>
      <c r="D7" s="241" t="s">
        <v>53</v>
      </c>
      <c r="E7" s="239" t="s">
        <v>52</v>
      </c>
      <c r="F7" s="241" t="s">
        <v>53</v>
      </c>
      <c r="G7" s="226" t="s">
        <v>41</v>
      </c>
      <c r="H7" s="228" t="s">
        <v>54</v>
      </c>
      <c r="I7" s="228" t="s">
        <v>55</v>
      </c>
      <c r="J7" s="230" t="s">
        <v>56</v>
      </c>
      <c r="K7" s="232" t="s">
        <v>57</v>
      </c>
    </row>
    <row r="8" spans="1:11" customFormat="1" ht="15.95" customHeight="1" thickBot="1" x14ac:dyDescent="0.25">
      <c r="A8" s="129"/>
      <c r="B8" s="238"/>
      <c r="C8" s="240"/>
      <c r="D8" s="242"/>
      <c r="E8" s="240"/>
      <c r="F8" s="242"/>
      <c r="G8" s="227"/>
      <c r="H8" s="229"/>
      <c r="I8" s="229"/>
      <c r="J8" s="231"/>
      <c r="K8" s="233"/>
    </row>
    <row r="9" spans="1:11" customFormat="1" ht="15.95" customHeight="1" x14ac:dyDescent="0.2">
      <c r="A9" s="205"/>
      <c r="B9" s="70"/>
      <c r="C9" s="71"/>
      <c r="D9" s="72" t="str">
        <f t="shared" ref="D9:D15" si="0">IF(C9=0,"",C9/B9)</f>
        <v/>
      </c>
      <c r="E9" s="73"/>
      <c r="F9" s="74"/>
      <c r="G9" s="75"/>
      <c r="H9" s="71"/>
      <c r="I9" s="71"/>
      <c r="J9" s="76"/>
      <c r="K9" s="77" t="str">
        <f t="shared" ref="K9:K18" si="1">IF(B9-C9=0," ",SUM(G9:J9))</f>
        <v xml:space="preserve"> </v>
      </c>
    </row>
    <row r="10" spans="1:11" customFormat="1" ht="15.95" customHeight="1" x14ac:dyDescent="0.2">
      <c r="A10" s="141" t="s">
        <v>59</v>
      </c>
      <c r="B10" s="78"/>
      <c r="C10" s="79"/>
      <c r="D10" s="80" t="str">
        <f t="shared" si="0"/>
        <v/>
      </c>
      <c r="E10" s="81"/>
      <c r="F10" s="82"/>
      <c r="G10" s="83"/>
      <c r="H10" s="79"/>
      <c r="I10" s="79"/>
      <c r="J10" s="84"/>
      <c r="K10" s="85" t="str">
        <f t="shared" si="1"/>
        <v xml:space="preserve"> </v>
      </c>
    </row>
    <row r="11" spans="1:11" customFormat="1" ht="15.95" customHeight="1" x14ac:dyDescent="0.2">
      <c r="A11" s="109"/>
      <c r="B11" s="78"/>
      <c r="C11" s="79"/>
      <c r="D11" s="80" t="str">
        <f t="shared" si="0"/>
        <v/>
      </c>
      <c r="E11" s="81"/>
      <c r="F11" s="82"/>
      <c r="G11" s="83"/>
      <c r="H11" s="79"/>
      <c r="I11" s="79"/>
      <c r="J11" s="84"/>
      <c r="K11" s="85" t="str">
        <f t="shared" si="1"/>
        <v xml:space="preserve"> </v>
      </c>
    </row>
    <row r="12" spans="1:11" customFormat="1" ht="15.95" customHeight="1" x14ac:dyDescent="0.2">
      <c r="A12" s="141" t="s">
        <v>61</v>
      </c>
      <c r="B12" s="86">
        <v>100</v>
      </c>
      <c r="C12" s="87">
        <v>93</v>
      </c>
      <c r="D12" s="88">
        <f t="shared" si="0"/>
        <v>0.93</v>
      </c>
      <c r="E12" s="89">
        <f t="shared" ref="E12:E18" si="2">IF(B12-C12=0,"",B12-C12)</f>
        <v>7</v>
      </c>
      <c r="F12" s="90">
        <f t="shared" ref="F12:F18" si="3">IF(B12&gt;0,E12/B12," ")</f>
        <v>7.0000000000000007E-2</v>
      </c>
      <c r="G12" s="91">
        <v>4</v>
      </c>
      <c r="H12" s="87">
        <v>4</v>
      </c>
      <c r="I12" s="87">
        <v>5</v>
      </c>
      <c r="J12" s="92">
        <v>1</v>
      </c>
      <c r="K12" s="93">
        <f t="shared" si="1"/>
        <v>14</v>
      </c>
    </row>
    <row r="13" spans="1:11" customFormat="1" ht="15.95" customHeight="1" x14ac:dyDescent="0.2">
      <c r="A13" s="141" t="s">
        <v>62</v>
      </c>
      <c r="B13" s="86">
        <v>100</v>
      </c>
      <c r="C13" s="87">
        <v>90</v>
      </c>
      <c r="D13" s="88">
        <f t="shared" si="0"/>
        <v>0.9</v>
      </c>
      <c r="E13" s="89">
        <f t="shared" si="2"/>
        <v>10</v>
      </c>
      <c r="F13" s="90">
        <f t="shared" si="3"/>
        <v>0.1</v>
      </c>
      <c r="G13" s="91">
        <v>3</v>
      </c>
      <c r="H13" s="87">
        <v>5</v>
      </c>
      <c r="I13" s="87">
        <v>2</v>
      </c>
      <c r="J13" s="92"/>
      <c r="K13" s="93">
        <f t="shared" si="1"/>
        <v>10</v>
      </c>
    </row>
    <row r="14" spans="1:11" customFormat="1" ht="15.95" customHeight="1" x14ac:dyDescent="0.2">
      <c r="A14" s="142" t="s">
        <v>63</v>
      </c>
      <c r="B14" s="86">
        <v>90</v>
      </c>
      <c r="C14" s="87">
        <v>82</v>
      </c>
      <c r="D14" s="88">
        <f t="shared" si="0"/>
        <v>0.91111111111111109</v>
      </c>
      <c r="E14" s="89">
        <f t="shared" si="2"/>
        <v>8</v>
      </c>
      <c r="F14" s="90">
        <f t="shared" si="3"/>
        <v>8.8888888888888892E-2</v>
      </c>
      <c r="G14" s="91"/>
      <c r="H14" s="87">
        <v>8</v>
      </c>
      <c r="I14" s="87">
        <v>2</v>
      </c>
      <c r="J14" s="92"/>
      <c r="K14" s="93">
        <f t="shared" si="1"/>
        <v>10</v>
      </c>
    </row>
    <row r="15" spans="1:11" customFormat="1" ht="15.95" customHeight="1" x14ac:dyDescent="0.2">
      <c r="A15" s="142" t="s">
        <v>64</v>
      </c>
      <c r="B15" s="86">
        <v>100</v>
      </c>
      <c r="C15" s="87">
        <v>90</v>
      </c>
      <c r="D15" s="88">
        <f t="shared" si="0"/>
        <v>0.9</v>
      </c>
      <c r="E15" s="89">
        <f t="shared" si="2"/>
        <v>10</v>
      </c>
      <c r="F15" s="90">
        <f t="shared" si="3"/>
        <v>0.1</v>
      </c>
      <c r="G15" s="91">
        <v>1</v>
      </c>
      <c r="H15" s="87">
        <v>6</v>
      </c>
      <c r="I15" s="87">
        <v>4</v>
      </c>
      <c r="J15" s="92">
        <v>1</v>
      </c>
      <c r="K15" s="93">
        <f t="shared" si="1"/>
        <v>12</v>
      </c>
    </row>
    <row r="16" spans="1:11" customFormat="1" ht="15.95" customHeight="1" x14ac:dyDescent="0.2">
      <c r="A16" s="109"/>
      <c r="B16" s="78"/>
      <c r="C16" s="79"/>
      <c r="D16" s="80"/>
      <c r="E16" s="94" t="str">
        <f t="shared" si="2"/>
        <v/>
      </c>
      <c r="F16" s="82" t="str">
        <f t="shared" si="3"/>
        <v xml:space="preserve"> </v>
      </c>
      <c r="G16" s="83"/>
      <c r="H16" s="79"/>
      <c r="I16" s="79"/>
      <c r="J16" s="84"/>
      <c r="K16" s="85" t="str">
        <f t="shared" si="1"/>
        <v xml:space="preserve"> </v>
      </c>
    </row>
    <row r="17" spans="1:11" customFormat="1" ht="15.95" customHeight="1" x14ac:dyDescent="0.2">
      <c r="A17" s="109"/>
      <c r="B17" s="78"/>
      <c r="C17" s="79"/>
      <c r="D17" s="80"/>
      <c r="E17" s="94" t="str">
        <f t="shared" si="2"/>
        <v/>
      </c>
      <c r="F17" s="82" t="str">
        <f t="shared" si="3"/>
        <v xml:space="preserve"> </v>
      </c>
      <c r="G17" s="83"/>
      <c r="H17" s="79"/>
      <c r="I17" s="79"/>
      <c r="J17" s="84"/>
      <c r="K17" s="85" t="str">
        <f t="shared" si="1"/>
        <v xml:space="preserve"> </v>
      </c>
    </row>
    <row r="18" spans="1:11" customFormat="1" ht="15.95" customHeight="1" x14ac:dyDescent="0.2">
      <c r="A18" s="109"/>
      <c r="B18" s="78"/>
      <c r="C18" s="79"/>
      <c r="D18" s="80" t="str">
        <f>IF(C18=0,"",C18/B18)</f>
        <v/>
      </c>
      <c r="E18" s="94" t="str">
        <f t="shared" si="2"/>
        <v/>
      </c>
      <c r="F18" s="82" t="str">
        <f t="shared" si="3"/>
        <v xml:space="preserve"> </v>
      </c>
      <c r="G18" s="83"/>
      <c r="H18" s="79"/>
      <c r="I18" s="79"/>
      <c r="J18" s="84"/>
      <c r="K18" s="85" t="str">
        <f t="shared" si="1"/>
        <v xml:space="preserve"> </v>
      </c>
    </row>
    <row r="19" spans="1:11" customFormat="1" ht="15.95" customHeight="1" x14ac:dyDescent="0.2">
      <c r="A19" s="109"/>
      <c r="B19" s="78"/>
      <c r="C19" s="79"/>
      <c r="D19" s="80"/>
      <c r="E19" s="94"/>
      <c r="F19" s="82"/>
      <c r="G19" s="83"/>
      <c r="H19" s="79"/>
      <c r="I19" s="79"/>
      <c r="J19" s="84"/>
      <c r="K19" s="85"/>
    </row>
    <row r="20" spans="1:11" customFormat="1" ht="15.95" customHeight="1" x14ac:dyDescent="0.2">
      <c r="A20" s="109"/>
      <c r="B20" s="78"/>
      <c r="C20" s="79"/>
      <c r="D20" s="80" t="str">
        <f t="shared" ref="D20:D30" si="4">IF(C20=0,"",C20/B20)</f>
        <v/>
      </c>
      <c r="E20" s="94" t="str">
        <f t="shared" ref="E20:E29" si="5">IF(B20-C20=0,"",B20-C20)</f>
        <v/>
      </c>
      <c r="F20" s="82" t="str">
        <f t="shared" ref="F20:F30" si="6">IF(B20&gt;0,E20/B20," ")</f>
        <v xml:space="preserve"> </v>
      </c>
      <c r="G20" s="83"/>
      <c r="H20" s="79"/>
      <c r="I20" s="79"/>
      <c r="J20" s="84"/>
      <c r="K20" s="85" t="str">
        <f t="shared" ref="K20:K30" si="7">IF(B20-C20=0," ",SUM(G20:J20))</f>
        <v xml:space="preserve"> </v>
      </c>
    </row>
    <row r="21" spans="1:11" customFormat="1" ht="15.95" customHeight="1" x14ac:dyDescent="0.2">
      <c r="A21" s="109"/>
      <c r="B21" s="78"/>
      <c r="C21" s="79"/>
      <c r="D21" s="80" t="str">
        <f t="shared" si="4"/>
        <v/>
      </c>
      <c r="E21" s="94" t="str">
        <f t="shared" si="5"/>
        <v/>
      </c>
      <c r="F21" s="82" t="str">
        <f t="shared" si="6"/>
        <v xml:space="preserve"> </v>
      </c>
      <c r="G21" s="83"/>
      <c r="H21" s="79"/>
      <c r="I21" s="79"/>
      <c r="J21" s="84"/>
      <c r="K21" s="85" t="str">
        <f t="shared" si="7"/>
        <v xml:space="preserve"> </v>
      </c>
    </row>
    <row r="22" spans="1:11" customFormat="1" ht="15.95" customHeight="1" x14ac:dyDescent="0.2">
      <c r="A22" s="109"/>
      <c r="B22" s="78"/>
      <c r="C22" s="79"/>
      <c r="D22" s="80" t="str">
        <f t="shared" si="4"/>
        <v/>
      </c>
      <c r="E22" s="94" t="str">
        <f t="shared" si="5"/>
        <v/>
      </c>
      <c r="F22" s="82" t="str">
        <f t="shared" si="6"/>
        <v xml:space="preserve"> </v>
      </c>
      <c r="G22" s="83"/>
      <c r="H22" s="79"/>
      <c r="I22" s="79"/>
      <c r="J22" s="84"/>
      <c r="K22" s="85" t="str">
        <f t="shared" si="7"/>
        <v xml:space="preserve"> </v>
      </c>
    </row>
    <row r="23" spans="1:11" customFormat="1" ht="15.95" customHeight="1" x14ac:dyDescent="0.2">
      <c r="A23" s="109"/>
      <c r="B23" s="78"/>
      <c r="C23" s="79"/>
      <c r="D23" s="80" t="str">
        <f t="shared" si="4"/>
        <v/>
      </c>
      <c r="E23" s="94" t="str">
        <f t="shared" si="5"/>
        <v/>
      </c>
      <c r="F23" s="82" t="str">
        <f t="shared" si="6"/>
        <v xml:space="preserve"> </v>
      </c>
      <c r="G23" s="83"/>
      <c r="H23" s="79"/>
      <c r="I23" s="79"/>
      <c r="J23" s="84"/>
      <c r="K23" s="85" t="str">
        <f t="shared" si="7"/>
        <v xml:space="preserve"> </v>
      </c>
    </row>
    <row r="24" spans="1:11" customFormat="1" ht="15.95" customHeight="1" x14ac:dyDescent="0.2">
      <c r="A24" s="109"/>
      <c r="B24" s="78"/>
      <c r="C24" s="79"/>
      <c r="D24" s="80" t="str">
        <f t="shared" si="4"/>
        <v/>
      </c>
      <c r="E24" s="94" t="str">
        <f t="shared" si="5"/>
        <v/>
      </c>
      <c r="F24" s="82" t="str">
        <f t="shared" si="6"/>
        <v xml:space="preserve"> </v>
      </c>
      <c r="G24" s="83"/>
      <c r="H24" s="79"/>
      <c r="I24" s="79"/>
      <c r="J24" s="84"/>
      <c r="K24" s="85" t="str">
        <f t="shared" si="7"/>
        <v xml:space="preserve"> </v>
      </c>
    </row>
    <row r="25" spans="1:11" customFormat="1" ht="15.95" customHeight="1" x14ac:dyDescent="0.2">
      <c r="A25" s="109"/>
      <c r="B25" s="78"/>
      <c r="C25" s="79"/>
      <c r="D25" s="80" t="str">
        <f t="shared" si="4"/>
        <v/>
      </c>
      <c r="E25" s="94" t="str">
        <f t="shared" si="5"/>
        <v/>
      </c>
      <c r="F25" s="82" t="str">
        <f t="shared" si="6"/>
        <v xml:space="preserve"> </v>
      </c>
      <c r="G25" s="83"/>
      <c r="H25" s="79"/>
      <c r="I25" s="79"/>
      <c r="J25" s="84"/>
      <c r="K25" s="85" t="str">
        <f t="shared" si="7"/>
        <v xml:space="preserve"> </v>
      </c>
    </row>
    <row r="26" spans="1:11" customFormat="1" ht="15.95" customHeight="1" x14ac:dyDescent="0.2">
      <c r="A26" s="109"/>
      <c r="B26" s="78"/>
      <c r="C26" s="79"/>
      <c r="D26" s="80" t="str">
        <f t="shared" si="4"/>
        <v/>
      </c>
      <c r="E26" s="94" t="str">
        <f t="shared" si="5"/>
        <v/>
      </c>
      <c r="F26" s="82" t="str">
        <f t="shared" si="6"/>
        <v xml:space="preserve"> </v>
      </c>
      <c r="G26" s="83"/>
      <c r="H26" s="79"/>
      <c r="I26" s="79"/>
      <c r="J26" s="84"/>
      <c r="K26" s="85" t="str">
        <f t="shared" si="7"/>
        <v xml:space="preserve"> </v>
      </c>
    </row>
    <row r="27" spans="1:11" customFormat="1" ht="15.95" customHeight="1" x14ac:dyDescent="0.2">
      <c r="A27" s="109"/>
      <c r="B27" s="78"/>
      <c r="C27" s="79"/>
      <c r="D27" s="80" t="str">
        <f t="shared" si="4"/>
        <v/>
      </c>
      <c r="E27" s="94" t="str">
        <f t="shared" si="5"/>
        <v/>
      </c>
      <c r="F27" s="82" t="str">
        <f t="shared" si="6"/>
        <v xml:space="preserve"> </v>
      </c>
      <c r="G27" s="83"/>
      <c r="H27" s="79"/>
      <c r="I27" s="79"/>
      <c r="J27" s="84"/>
      <c r="K27" s="85" t="str">
        <f t="shared" si="7"/>
        <v xml:space="preserve"> </v>
      </c>
    </row>
    <row r="28" spans="1:11" customFormat="1" ht="15.95" customHeight="1" x14ac:dyDescent="0.2">
      <c r="A28" s="109"/>
      <c r="B28" s="78"/>
      <c r="C28" s="79"/>
      <c r="D28" s="80" t="str">
        <f t="shared" si="4"/>
        <v/>
      </c>
      <c r="E28" s="94" t="str">
        <f t="shared" si="5"/>
        <v/>
      </c>
      <c r="F28" s="82" t="str">
        <f t="shared" si="6"/>
        <v xml:space="preserve"> </v>
      </c>
      <c r="G28" s="83"/>
      <c r="H28" s="79"/>
      <c r="I28" s="79"/>
      <c r="J28" s="84"/>
      <c r="K28" s="85" t="str">
        <f t="shared" si="7"/>
        <v xml:space="preserve"> </v>
      </c>
    </row>
    <row r="29" spans="1:11" customFormat="1" ht="15.95" customHeight="1" thickBot="1" x14ac:dyDescent="0.25">
      <c r="A29" s="206"/>
      <c r="B29" s="95"/>
      <c r="C29" s="96"/>
      <c r="D29" s="97" t="str">
        <f t="shared" si="4"/>
        <v/>
      </c>
      <c r="E29" s="94" t="str">
        <f t="shared" si="5"/>
        <v/>
      </c>
      <c r="F29" s="98" t="str">
        <f t="shared" si="6"/>
        <v xml:space="preserve"> </v>
      </c>
      <c r="G29" s="99"/>
      <c r="H29" s="96"/>
      <c r="I29" s="96"/>
      <c r="J29" s="100"/>
      <c r="K29" s="101" t="str">
        <f t="shared" si="7"/>
        <v xml:space="preserve"> </v>
      </c>
    </row>
    <row r="30" spans="1:11" customFormat="1" ht="15.95" customHeight="1" thickBot="1" x14ac:dyDescent="0.25">
      <c r="A30" s="207" t="s">
        <v>65</v>
      </c>
      <c r="B30" s="64">
        <f>SUM(B9:B29)</f>
        <v>390</v>
      </c>
      <c r="C30" s="65">
        <f>SUM(C9:C29)</f>
        <v>355</v>
      </c>
      <c r="D30" s="66">
        <f t="shared" si="4"/>
        <v>0.91025641025641024</v>
      </c>
      <c r="E30" s="67">
        <f>SUM(E12:E29)</f>
        <v>35</v>
      </c>
      <c r="F30" s="68">
        <f t="shared" si="6"/>
        <v>8.9743589743589744E-2</v>
      </c>
      <c r="G30" s="208">
        <f>SUM(G9:G29)</f>
        <v>8</v>
      </c>
      <c r="H30" s="209">
        <f>SUM(H9:H29)</f>
        <v>23</v>
      </c>
      <c r="I30" s="209">
        <f>SUM(I9:I29)</f>
        <v>13</v>
      </c>
      <c r="J30" s="65">
        <f>SUM(J9:J29)</f>
        <v>2</v>
      </c>
      <c r="K30" s="69">
        <f t="shared" si="7"/>
        <v>46</v>
      </c>
    </row>
    <row r="31" spans="1:11" x14ac:dyDescent="0.2">
      <c r="A31" s="59"/>
      <c r="B31" s="60"/>
      <c r="C31" s="60"/>
      <c r="D31" s="61"/>
      <c r="E31" s="61"/>
      <c r="F31" s="61"/>
      <c r="G31" s="59"/>
      <c r="H31" s="59"/>
      <c r="I31" s="59"/>
      <c r="J31" s="59"/>
      <c r="K31" s="59"/>
    </row>
    <row r="32" spans="1:11" customFormat="1" x14ac:dyDescent="0.2">
      <c r="A32" s="59" t="s">
        <v>66</v>
      </c>
      <c r="B32" s="60"/>
      <c r="C32" s="60"/>
      <c r="D32" s="61"/>
      <c r="E32" s="61"/>
      <c r="F32" s="61"/>
      <c r="G32" s="59"/>
      <c r="H32" s="59"/>
      <c r="I32" s="59"/>
      <c r="J32" s="59"/>
      <c r="K32" s="59"/>
    </row>
    <row r="33" spans="1:11" x14ac:dyDescent="0.2">
      <c r="A33" s="55" t="s">
        <v>44</v>
      </c>
      <c r="B33" s="60"/>
      <c r="C33" s="60"/>
      <c r="D33" s="61"/>
      <c r="E33" s="61"/>
      <c r="F33" s="61"/>
      <c r="G33" s="59"/>
      <c r="H33" s="59"/>
      <c r="I33" s="59"/>
      <c r="J33" s="59"/>
      <c r="K33" s="59"/>
    </row>
  </sheetData>
  <sheetProtection algorithmName="SHA-512" hashValue="+F3KG8NkJxY4zaHaWbJUVXK8EdgZy0wCj1K1+neFRaNwa6TYIB01NiToWMz53QOlbHDouAjdnIvjywSv/qR0RA==" saltValue="ynjy9nzrzQw4OI/XhhJCmQ==" spinCount="100000" sheet="1" objects="1" scenarios="1" insertRows="0"/>
  <mergeCells count="12">
    <mergeCell ref="C6:D6"/>
    <mergeCell ref="E6:F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 verticalCentered="1"/>
  <pageMargins left="0.23622047244094502" right="0.23622047244094502" top="0.39370078740157505" bottom="0.23622047244094507" header="0.15748031496063003" footer="0.15748031496063003"/>
  <pageSetup paperSize="9" scale="87" orientation="landscape" horizontalDpi="90" verticalDpi="9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/>
  </sheetViews>
  <sheetFormatPr defaultColWidth="8.85546875" defaultRowHeight="12.75" x14ac:dyDescent="0.2"/>
  <cols>
    <col min="1" max="1" width="24.7109375" style="59" customWidth="1"/>
    <col min="2" max="3" width="14.28515625" style="60" customWidth="1"/>
    <col min="4" max="6" width="14.28515625" style="61" customWidth="1"/>
    <col min="7" max="11" width="14.28515625" style="59" customWidth="1"/>
    <col min="12" max="12" width="8.85546875" style="59" customWidth="1"/>
    <col min="13" max="16384" width="8.85546875" style="59"/>
  </cols>
  <sheetData>
    <row r="1" spans="1:11" s="102" customFormat="1" ht="22.5" customHeight="1" x14ac:dyDescent="0.25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9" t="s">
        <v>67</v>
      </c>
      <c r="K1" s="200" t="s">
        <v>7</v>
      </c>
    </row>
    <row r="2" spans="1:11" s="102" customFormat="1" ht="13.5" thickBot="1" x14ac:dyDescent="0.25">
      <c r="A2" s="210"/>
      <c r="B2" s="202"/>
      <c r="C2" s="202"/>
      <c r="D2" s="202"/>
      <c r="E2" s="202"/>
      <c r="F2" s="202"/>
      <c r="G2" s="202"/>
      <c r="H2" s="202"/>
      <c r="I2" s="202"/>
      <c r="J2" s="203" t="s">
        <v>46</v>
      </c>
      <c r="K2" s="204" t="s">
        <v>73</v>
      </c>
    </row>
    <row r="3" spans="1:11" s="60" customFormat="1" ht="12.95" customHeight="1" thickBot="1" x14ac:dyDescent="0.25">
      <c r="A3" s="211">
        <v>1</v>
      </c>
      <c r="B3" s="62">
        <v>2</v>
      </c>
      <c r="C3" s="62">
        <v>3</v>
      </c>
      <c r="D3" s="62">
        <v>4</v>
      </c>
      <c r="E3" s="62">
        <v>5</v>
      </c>
      <c r="F3" s="62">
        <v>6</v>
      </c>
      <c r="G3" s="62">
        <v>7</v>
      </c>
      <c r="H3" s="62">
        <v>8</v>
      </c>
      <c r="I3" s="62">
        <v>9</v>
      </c>
      <c r="J3" s="62">
        <v>10</v>
      </c>
      <c r="K3" s="212">
        <v>11</v>
      </c>
    </row>
    <row r="4" spans="1:11" s="102" customFormat="1" x14ac:dyDescent="0.2">
      <c r="A4" s="127" t="s">
        <v>68</v>
      </c>
      <c r="B4" s="103"/>
      <c r="C4" s="103"/>
      <c r="D4" s="103"/>
      <c r="E4" s="103"/>
      <c r="F4" s="103"/>
      <c r="G4" s="103"/>
      <c r="H4" s="103"/>
      <c r="I4" s="103"/>
      <c r="J4" s="145"/>
      <c r="K4" s="104"/>
    </row>
    <row r="5" spans="1:11" s="102" customFormat="1" ht="13.5" thickBot="1" x14ac:dyDescent="0.25">
      <c r="A5" s="143" t="s">
        <v>69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s="102" customFormat="1" ht="15.95" customHeight="1" x14ac:dyDescent="0.2">
      <c r="A6" s="130"/>
      <c r="B6" s="131" t="s">
        <v>47</v>
      </c>
      <c r="C6" s="251" t="s">
        <v>48</v>
      </c>
      <c r="D6" s="252"/>
      <c r="E6" s="251" t="s">
        <v>49</v>
      </c>
      <c r="F6" s="253"/>
      <c r="G6" s="132" t="s">
        <v>50</v>
      </c>
      <c r="H6" s="132"/>
      <c r="I6" s="132"/>
      <c r="J6" s="132"/>
      <c r="K6" s="133"/>
    </row>
    <row r="7" spans="1:11" s="102" customFormat="1" ht="15.95" customHeight="1" x14ac:dyDescent="0.2">
      <c r="A7" s="128" t="s">
        <v>70</v>
      </c>
      <c r="B7" s="254" t="s">
        <v>52</v>
      </c>
      <c r="C7" s="256" t="s">
        <v>52</v>
      </c>
      <c r="D7" s="258" t="s">
        <v>53</v>
      </c>
      <c r="E7" s="256" t="s">
        <v>52</v>
      </c>
      <c r="F7" s="258" t="s">
        <v>53</v>
      </c>
      <c r="G7" s="243" t="s">
        <v>41</v>
      </c>
      <c r="H7" s="245" t="s">
        <v>54</v>
      </c>
      <c r="I7" s="245" t="s">
        <v>55</v>
      </c>
      <c r="J7" s="247" t="s">
        <v>56</v>
      </c>
      <c r="K7" s="249" t="s">
        <v>57</v>
      </c>
    </row>
    <row r="8" spans="1:11" s="102" customFormat="1" ht="15.95" customHeight="1" thickBot="1" x14ac:dyDescent="0.25">
      <c r="A8" s="158"/>
      <c r="B8" s="255"/>
      <c r="C8" s="257"/>
      <c r="D8" s="259"/>
      <c r="E8" s="257"/>
      <c r="F8" s="259"/>
      <c r="G8" s="244"/>
      <c r="H8" s="246"/>
      <c r="I8" s="246"/>
      <c r="J8" s="248"/>
      <c r="K8" s="250"/>
    </row>
    <row r="9" spans="1:11" s="102" customFormat="1" ht="33" customHeight="1" x14ac:dyDescent="0.2">
      <c r="A9" s="107" t="s">
        <v>71</v>
      </c>
      <c r="B9" s="137"/>
      <c r="C9" s="138"/>
      <c r="D9" s="146" t="str">
        <f t="shared" ref="D9:D29" si="0">IF(C9=0,"",C9/B9)</f>
        <v/>
      </c>
      <c r="E9" s="147"/>
      <c r="F9" s="148"/>
      <c r="G9" s="139"/>
      <c r="H9" s="138"/>
      <c r="I9" s="138"/>
      <c r="J9" s="140"/>
      <c r="K9" s="149" t="str">
        <f t="shared" ref="K9:K29" si="1">IF(B9-C9=0," ",SUM(G9:J9))</f>
        <v xml:space="preserve"> </v>
      </c>
    </row>
    <row r="10" spans="1:11" s="102" customFormat="1" ht="15.95" customHeight="1" x14ac:dyDescent="0.2">
      <c r="A10" s="108" t="s">
        <v>59</v>
      </c>
      <c r="B10" s="86"/>
      <c r="C10" s="87"/>
      <c r="D10" s="88" t="str">
        <f t="shared" si="0"/>
        <v/>
      </c>
      <c r="E10" s="150"/>
      <c r="F10" s="90"/>
      <c r="G10" s="91"/>
      <c r="H10" s="87"/>
      <c r="I10" s="87"/>
      <c r="J10" s="92"/>
      <c r="K10" s="93" t="str">
        <f t="shared" si="1"/>
        <v xml:space="preserve"> </v>
      </c>
    </row>
    <row r="11" spans="1:11" s="102" customFormat="1" ht="15.95" customHeight="1" x14ac:dyDescent="0.2">
      <c r="A11" s="141" t="s">
        <v>60</v>
      </c>
      <c r="B11" s="86"/>
      <c r="C11" s="87"/>
      <c r="D11" s="88" t="str">
        <f t="shared" si="0"/>
        <v/>
      </c>
      <c r="E11" s="150"/>
      <c r="F11" s="90"/>
      <c r="G11" s="91"/>
      <c r="H11" s="87"/>
      <c r="I11" s="87"/>
      <c r="J11" s="92"/>
      <c r="K11" s="93" t="str">
        <f t="shared" si="1"/>
        <v xml:space="preserve"> </v>
      </c>
    </row>
    <row r="12" spans="1:11" s="102" customFormat="1" ht="15.95" customHeight="1" x14ac:dyDescent="0.2">
      <c r="A12" s="141" t="s">
        <v>61</v>
      </c>
      <c r="B12" s="86">
        <v>100</v>
      </c>
      <c r="C12" s="87">
        <v>85</v>
      </c>
      <c r="D12" s="88">
        <f t="shared" si="0"/>
        <v>0.85</v>
      </c>
      <c r="E12" s="89">
        <f t="shared" ref="E12:E28" si="2">IF(B12-C12=0,"",B12-C12)</f>
        <v>15</v>
      </c>
      <c r="F12" s="90">
        <f t="shared" ref="F12:F29" si="3">IF(B12&gt;0,E12/B12," ")</f>
        <v>0.15</v>
      </c>
      <c r="G12" s="91">
        <v>4</v>
      </c>
      <c r="H12" s="87">
        <v>4</v>
      </c>
      <c r="I12" s="87">
        <v>5</v>
      </c>
      <c r="J12" s="92">
        <v>1</v>
      </c>
      <c r="K12" s="93">
        <f t="shared" si="1"/>
        <v>14</v>
      </c>
    </row>
    <row r="13" spans="1:11" s="102" customFormat="1" ht="15.95" customHeight="1" x14ac:dyDescent="0.2">
      <c r="A13" s="141" t="s">
        <v>62</v>
      </c>
      <c r="B13" s="86">
        <v>100</v>
      </c>
      <c r="C13" s="87">
        <v>90</v>
      </c>
      <c r="D13" s="88">
        <f t="shared" si="0"/>
        <v>0.9</v>
      </c>
      <c r="E13" s="89">
        <f t="shared" si="2"/>
        <v>10</v>
      </c>
      <c r="F13" s="90">
        <f t="shared" si="3"/>
        <v>0.1</v>
      </c>
      <c r="G13" s="91">
        <v>3</v>
      </c>
      <c r="H13" s="87">
        <v>5</v>
      </c>
      <c r="I13" s="87">
        <v>2</v>
      </c>
      <c r="J13" s="92"/>
      <c r="K13" s="93">
        <f t="shared" si="1"/>
        <v>10</v>
      </c>
    </row>
    <row r="14" spans="1:11" s="102" customFormat="1" ht="15.95" customHeight="1" x14ac:dyDescent="0.2">
      <c r="A14" s="142" t="s">
        <v>63</v>
      </c>
      <c r="B14" s="86">
        <v>90</v>
      </c>
      <c r="C14" s="87">
        <v>82</v>
      </c>
      <c r="D14" s="88">
        <f t="shared" si="0"/>
        <v>0.91111111111111109</v>
      </c>
      <c r="E14" s="89">
        <f t="shared" si="2"/>
        <v>8</v>
      </c>
      <c r="F14" s="90">
        <f t="shared" si="3"/>
        <v>8.8888888888888892E-2</v>
      </c>
      <c r="G14" s="91"/>
      <c r="H14" s="87">
        <v>8</v>
      </c>
      <c r="I14" s="87">
        <v>2</v>
      </c>
      <c r="J14" s="92"/>
      <c r="K14" s="93">
        <f t="shared" si="1"/>
        <v>10</v>
      </c>
    </row>
    <row r="15" spans="1:11" s="102" customFormat="1" ht="15.95" customHeight="1" x14ac:dyDescent="0.2">
      <c r="A15" s="142" t="s">
        <v>64</v>
      </c>
      <c r="B15" s="86">
        <v>100</v>
      </c>
      <c r="C15" s="87">
        <v>90</v>
      </c>
      <c r="D15" s="88">
        <f t="shared" si="0"/>
        <v>0.9</v>
      </c>
      <c r="E15" s="89">
        <f t="shared" si="2"/>
        <v>10</v>
      </c>
      <c r="F15" s="90">
        <f t="shared" si="3"/>
        <v>0.1</v>
      </c>
      <c r="G15" s="91">
        <v>1</v>
      </c>
      <c r="H15" s="87">
        <v>6</v>
      </c>
      <c r="I15" s="87">
        <v>4</v>
      </c>
      <c r="J15" s="92">
        <v>1</v>
      </c>
      <c r="K15" s="93">
        <f t="shared" si="1"/>
        <v>12</v>
      </c>
    </row>
    <row r="16" spans="1:11" s="102" customFormat="1" ht="15.95" customHeight="1" x14ac:dyDescent="0.2">
      <c r="A16" s="109"/>
      <c r="B16" s="78"/>
      <c r="C16" s="79"/>
      <c r="D16" s="151" t="str">
        <f t="shared" si="0"/>
        <v/>
      </c>
      <c r="E16" s="152" t="str">
        <f t="shared" si="2"/>
        <v/>
      </c>
      <c r="F16" s="153" t="str">
        <f t="shared" si="3"/>
        <v xml:space="preserve"> </v>
      </c>
      <c r="G16" s="83"/>
      <c r="H16" s="79"/>
      <c r="I16" s="79"/>
      <c r="J16" s="84"/>
      <c r="K16" s="85" t="str">
        <f t="shared" si="1"/>
        <v xml:space="preserve"> </v>
      </c>
    </row>
    <row r="17" spans="1:11" s="102" customFormat="1" ht="15.95" customHeight="1" x14ac:dyDescent="0.2">
      <c r="A17" s="109"/>
      <c r="B17" s="78"/>
      <c r="C17" s="79"/>
      <c r="D17" s="151" t="str">
        <f t="shared" si="0"/>
        <v/>
      </c>
      <c r="E17" s="152" t="str">
        <f t="shared" si="2"/>
        <v/>
      </c>
      <c r="F17" s="153" t="str">
        <f t="shared" si="3"/>
        <v xml:space="preserve"> </v>
      </c>
      <c r="G17" s="83"/>
      <c r="H17" s="79"/>
      <c r="I17" s="79"/>
      <c r="J17" s="84"/>
      <c r="K17" s="85" t="str">
        <f t="shared" si="1"/>
        <v xml:space="preserve"> </v>
      </c>
    </row>
    <row r="18" spans="1:11" s="102" customFormat="1" ht="15.95" customHeight="1" x14ac:dyDescent="0.2">
      <c r="A18" s="109"/>
      <c r="B18" s="78"/>
      <c r="C18" s="79"/>
      <c r="D18" s="151" t="str">
        <f t="shared" si="0"/>
        <v/>
      </c>
      <c r="E18" s="152" t="str">
        <f t="shared" si="2"/>
        <v/>
      </c>
      <c r="F18" s="153" t="str">
        <f t="shared" si="3"/>
        <v xml:space="preserve"> </v>
      </c>
      <c r="G18" s="83"/>
      <c r="H18" s="79"/>
      <c r="I18" s="79"/>
      <c r="J18" s="84"/>
      <c r="K18" s="85" t="str">
        <f t="shared" si="1"/>
        <v xml:space="preserve"> </v>
      </c>
    </row>
    <row r="19" spans="1:11" s="102" customFormat="1" ht="15.95" customHeight="1" x14ac:dyDescent="0.2">
      <c r="A19" s="109"/>
      <c r="B19" s="78"/>
      <c r="C19" s="79"/>
      <c r="D19" s="151" t="str">
        <f t="shared" si="0"/>
        <v/>
      </c>
      <c r="E19" s="152" t="str">
        <f t="shared" si="2"/>
        <v/>
      </c>
      <c r="F19" s="153" t="str">
        <f t="shared" si="3"/>
        <v xml:space="preserve"> </v>
      </c>
      <c r="G19" s="83"/>
      <c r="H19" s="79"/>
      <c r="I19" s="79"/>
      <c r="J19" s="84"/>
      <c r="K19" s="85" t="str">
        <f t="shared" si="1"/>
        <v xml:space="preserve"> </v>
      </c>
    </row>
    <row r="20" spans="1:11" s="102" customFormat="1" ht="15.95" customHeight="1" x14ac:dyDescent="0.2">
      <c r="A20" s="109"/>
      <c r="B20" s="78"/>
      <c r="C20" s="79"/>
      <c r="D20" s="151" t="str">
        <f t="shared" si="0"/>
        <v/>
      </c>
      <c r="E20" s="152" t="str">
        <f t="shared" si="2"/>
        <v/>
      </c>
      <c r="F20" s="153" t="str">
        <f t="shared" si="3"/>
        <v xml:space="preserve"> </v>
      </c>
      <c r="G20" s="83"/>
      <c r="H20" s="79"/>
      <c r="I20" s="79"/>
      <c r="J20" s="84"/>
      <c r="K20" s="85" t="str">
        <f t="shared" si="1"/>
        <v xml:space="preserve"> </v>
      </c>
    </row>
    <row r="21" spans="1:11" s="102" customFormat="1" ht="15.95" customHeight="1" x14ac:dyDescent="0.2">
      <c r="A21" s="109"/>
      <c r="B21" s="78"/>
      <c r="C21" s="79"/>
      <c r="D21" s="151" t="str">
        <f t="shared" si="0"/>
        <v/>
      </c>
      <c r="E21" s="152" t="str">
        <f t="shared" si="2"/>
        <v/>
      </c>
      <c r="F21" s="153" t="str">
        <f t="shared" si="3"/>
        <v xml:space="preserve"> </v>
      </c>
      <c r="G21" s="83"/>
      <c r="H21" s="79"/>
      <c r="I21" s="79"/>
      <c r="J21" s="84"/>
      <c r="K21" s="85" t="str">
        <f t="shared" si="1"/>
        <v xml:space="preserve"> </v>
      </c>
    </row>
    <row r="22" spans="1:11" s="102" customFormat="1" ht="15.95" customHeight="1" x14ac:dyDescent="0.2">
      <c r="A22" s="109"/>
      <c r="B22" s="78"/>
      <c r="C22" s="79"/>
      <c r="D22" s="151" t="str">
        <f t="shared" si="0"/>
        <v/>
      </c>
      <c r="E22" s="152" t="str">
        <f t="shared" si="2"/>
        <v/>
      </c>
      <c r="F22" s="153" t="str">
        <f t="shared" si="3"/>
        <v xml:space="preserve"> </v>
      </c>
      <c r="G22" s="83"/>
      <c r="H22" s="79"/>
      <c r="I22" s="79"/>
      <c r="J22" s="84"/>
      <c r="K22" s="85" t="str">
        <f t="shared" si="1"/>
        <v xml:space="preserve"> </v>
      </c>
    </row>
    <row r="23" spans="1:11" s="102" customFormat="1" ht="15.95" customHeight="1" x14ac:dyDescent="0.2">
      <c r="A23" s="109"/>
      <c r="B23" s="78"/>
      <c r="C23" s="79"/>
      <c r="D23" s="151" t="str">
        <f t="shared" si="0"/>
        <v/>
      </c>
      <c r="E23" s="152" t="str">
        <f t="shared" si="2"/>
        <v/>
      </c>
      <c r="F23" s="153" t="str">
        <f t="shared" si="3"/>
        <v xml:space="preserve"> </v>
      </c>
      <c r="G23" s="83"/>
      <c r="H23" s="79"/>
      <c r="I23" s="79"/>
      <c r="J23" s="84"/>
      <c r="K23" s="85" t="str">
        <f t="shared" si="1"/>
        <v xml:space="preserve"> </v>
      </c>
    </row>
    <row r="24" spans="1:11" s="102" customFormat="1" ht="15.95" customHeight="1" x14ac:dyDescent="0.2">
      <c r="A24" s="109"/>
      <c r="B24" s="78"/>
      <c r="C24" s="79"/>
      <c r="D24" s="151" t="str">
        <f t="shared" si="0"/>
        <v/>
      </c>
      <c r="E24" s="152" t="str">
        <f t="shared" si="2"/>
        <v/>
      </c>
      <c r="F24" s="153" t="str">
        <f t="shared" si="3"/>
        <v xml:space="preserve"> </v>
      </c>
      <c r="G24" s="83"/>
      <c r="H24" s="79"/>
      <c r="I24" s="79"/>
      <c r="J24" s="84"/>
      <c r="K24" s="85" t="str">
        <f t="shared" si="1"/>
        <v xml:space="preserve"> </v>
      </c>
    </row>
    <row r="25" spans="1:11" s="102" customFormat="1" ht="15.95" customHeight="1" x14ac:dyDescent="0.2">
      <c r="A25" s="109"/>
      <c r="B25" s="78"/>
      <c r="C25" s="79"/>
      <c r="D25" s="151" t="str">
        <f t="shared" si="0"/>
        <v/>
      </c>
      <c r="E25" s="152" t="str">
        <f t="shared" si="2"/>
        <v/>
      </c>
      <c r="F25" s="153" t="str">
        <f t="shared" si="3"/>
        <v xml:space="preserve"> </v>
      </c>
      <c r="G25" s="83"/>
      <c r="H25" s="79"/>
      <c r="I25" s="79"/>
      <c r="J25" s="84"/>
      <c r="K25" s="85" t="str">
        <f t="shared" si="1"/>
        <v xml:space="preserve"> </v>
      </c>
    </row>
    <row r="26" spans="1:11" s="102" customFormat="1" ht="15.95" customHeight="1" x14ac:dyDescent="0.2">
      <c r="A26" s="109"/>
      <c r="B26" s="78"/>
      <c r="C26" s="79"/>
      <c r="D26" s="151" t="str">
        <f t="shared" si="0"/>
        <v/>
      </c>
      <c r="E26" s="152" t="str">
        <f t="shared" si="2"/>
        <v/>
      </c>
      <c r="F26" s="153" t="str">
        <f t="shared" si="3"/>
        <v xml:space="preserve"> </v>
      </c>
      <c r="G26" s="83"/>
      <c r="H26" s="79"/>
      <c r="I26" s="79"/>
      <c r="J26" s="84"/>
      <c r="K26" s="85" t="str">
        <f t="shared" si="1"/>
        <v xml:space="preserve"> </v>
      </c>
    </row>
    <row r="27" spans="1:11" s="102" customFormat="1" ht="15.95" customHeight="1" x14ac:dyDescent="0.2">
      <c r="A27" s="109"/>
      <c r="B27" s="78"/>
      <c r="C27" s="79"/>
      <c r="D27" s="151" t="str">
        <f t="shared" si="0"/>
        <v/>
      </c>
      <c r="E27" s="152" t="str">
        <f t="shared" si="2"/>
        <v/>
      </c>
      <c r="F27" s="153" t="str">
        <f t="shared" si="3"/>
        <v xml:space="preserve"> </v>
      </c>
      <c r="G27" s="83"/>
      <c r="H27" s="79"/>
      <c r="I27" s="79"/>
      <c r="J27" s="84"/>
      <c r="K27" s="85" t="str">
        <f t="shared" si="1"/>
        <v xml:space="preserve"> </v>
      </c>
    </row>
    <row r="28" spans="1:11" s="102" customFormat="1" ht="15.95" customHeight="1" thickBot="1" x14ac:dyDescent="0.25">
      <c r="A28" s="110"/>
      <c r="B28" s="111"/>
      <c r="C28" s="112"/>
      <c r="D28" s="154" t="str">
        <f t="shared" si="0"/>
        <v/>
      </c>
      <c r="E28" s="155" t="str">
        <f t="shared" si="2"/>
        <v/>
      </c>
      <c r="F28" s="156" t="str">
        <f t="shared" si="3"/>
        <v xml:space="preserve"> </v>
      </c>
      <c r="G28" s="113"/>
      <c r="H28" s="112"/>
      <c r="I28" s="112"/>
      <c r="J28" s="114"/>
      <c r="K28" s="157" t="str">
        <f t="shared" si="1"/>
        <v xml:space="preserve"> </v>
      </c>
    </row>
    <row r="29" spans="1:11" s="102" customFormat="1" ht="15.95" customHeight="1" thickBot="1" x14ac:dyDescent="0.25">
      <c r="A29" s="213" t="s">
        <v>65</v>
      </c>
      <c r="B29" s="134">
        <f>SUM(B9:B28)</f>
        <v>390</v>
      </c>
      <c r="C29" s="135">
        <f>SUM(C9:C28)</f>
        <v>347</v>
      </c>
      <c r="D29" s="159">
        <f t="shared" si="0"/>
        <v>0.88974358974358969</v>
      </c>
      <c r="E29" s="160">
        <f>SUM(E12:E28)</f>
        <v>43</v>
      </c>
      <c r="F29" s="161">
        <f t="shared" si="3"/>
        <v>0.11025641025641025</v>
      </c>
      <c r="G29" s="214">
        <f>SUM(G9:G28)</f>
        <v>8</v>
      </c>
      <c r="H29" s="215">
        <f>SUM(H9:H28)</f>
        <v>23</v>
      </c>
      <c r="I29" s="215">
        <f>SUM(I9:I28)</f>
        <v>13</v>
      </c>
      <c r="J29" s="135">
        <f>SUM(J9:J28)</f>
        <v>2</v>
      </c>
      <c r="K29" s="136">
        <f t="shared" si="1"/>
        <v>46</v>
      </c>
    </row>
    <row r="31" spans="1:11" s="102" customFormat="1" x14ac:dyDescent="0.2">
      <c r="A31" s="59" t="s">
        <v>66</v>
      </c>
      <c r="B31" s="60"/>
      <c r="C31" s="60"/>
      <c r="D31" s="61"/>
      <c r="E31" s="61"/>
      <c r="F31" s="61"/>
      <c r="G31" s="59"/>
      <c r="H31" s="59"/>
      <c r="I31" s="59"/>
      <c r="J31" s="59"/>
      <c r="K31" s="59"/>
    </row>
    <row r="32" spans="1:11" x14ac:dyDescent="0.2">
      <c r="A32" s="55" t="s">
        <v>44</v>
      </c>
    </row>
  </sheetData>
  <sheetProtection algorithmName="SHA-512" hashValue="eSYFjaJzaxhQ9Nj1ox8u+EoXOhFVpWUImcD0Um5rDUe+aC+Zi/UeLWUyQJxaGGXYytKICBWqgCpBEAfwOfkQEw==" saltValue="TAoemokic6zUTTm82kurrQ==" spinCount="100000" sheet="1" objects="1" scenarios="1" insertRows="0"/>
  <mergeCells count="12">
    <mergeCell ref="C6:D6"/>
    <mergeCell ref="E6:F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 verticalCentered="1"/>
  <pageMargins left="0.23622047244094502" right="0.23622047244094502" top="0.39370078740157505" bottom="0.23622047244094507" header="0.15748031496063003" footer="0.15748031496063003"/>
  <pageSetup paperSize="9" scale="85" orientation="landscape" horizontalDpi="90" verticalDpi="9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Appendix_A</vt:lpstr>
      <vt:lpstr>Appendix_B</vt:lpstr>
      <vt:lpstr>Appendix_C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I (Iain)</dc:creator>
  <cp:lastModifiedBy>Iain Ross</cp:lastModifiedBy>
  <cp:lastPrinted>2022-01-07T10:09:44Z</cp:lastPrinted>
  <dcterms:created xsi:type="dcterms:W3CDTF">2022-01-07T09:39:29Z</dcterms:created>
  <dcterms:modified xsi:type="dcterms:W3CDTF">2022-01-07T11:53:28Z</dcterms:modified>
</cp:coreProperties>
</file>